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8725" windowHeight="12555"/>
  </bookViews>
  <sheets>
    <sheet name="Прилож_2" sheetId="8" r:id="rId1"/>
    <sheet name="Прилож_3" sheetId="9" r:id="rId2"/>
    <sheet name="Прилож_4" sheetId="12" r:id="rId3"/>
    <sheet name="Прилож_5" sheetId="3" r:id="rId4"/>
    <sheet name="Прилож_6" sheetId="4" r:id="rId5"/>
    <sheet name="Прилож_7" sheetId="5" r:id="rId6"/>
    <sheet name="Прилож_8" sheetId="6" r:id="rId7"/>
    <sheet name="Прилож_9" sheetId="7" r:id="rId8"/>
  </sheets>
  <calcPr calcId="152511"/>
</workbook>
</file>

<file path=xl/calcChain.xml><?xml version="1.0" encoding="utf-8"?>
<calcChain xmlns="http://schemas.openxmlformats.org/spreadsheetml/2006/main">
  <c r="C11" i="12"/>
  <c r="C12"/>
  <c r="C13"/>
  <c r="C7"/>
  <c r="C8"/>
  <c r="C9"/>
  <c r="C37" l="1"/>
  <c r="C38"/>
  <c r="C40"/>
  <c r="C41"/>
  <c r="C43"/>
  <c r="C44"/>
  <c r="D5" i="3" l="1"/>
  <c r="D30" s="1"/>
  <c r="D7"/>
  <c r="C11" i="4"/>
  <c r="C10"/>
</calcChain>
</file>

<file path=xl/sharedStrings.xml><?xml version="1.0" encoding="utf-8"?>
<sst xmlns="http://schemas.openxmlformats.org/spreadsheetml/2006/main" count="448" uniqueCount="296">
  <si>
    <t>по постоянной схеме</t>
  </si>
  <si>
    <t>по временной схеме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</si>
  <si>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</si>
  <si>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</si>
  <si>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</si>
  <si>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</si>
  <si>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</si>
  <si>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</si>
  <si>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</si>
  <si>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</si>
  <si>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</si>
  <si>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</si>
  <si>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</si>
  <si>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</si>
  <si>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</si>
  <si>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4.</t>
  </si>
  <si>
    <t>Проверка сетевой 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</si>
  <si>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</si>
  <si>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</si>
  <si>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</si>
  <si>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</si>
  <si>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 xml:space="preserve">РАСХОДЫ ООО "АРТЕМОВСКАЯ ЭЛЕКТРОСЕТЕВАЯ КОМПАНИЯ" НА МЕРОПРИЯТИЯ,  осуществляемые при технологическом присоединении </t>
  </si>
  <si>
    <t>СТП-25 кВА</t>
  </si>
  <si>
    <t>СТП-40 кВА</t>
  </si>
  <si>
    <t>СТП-63 кВА</t>
  </si>
  <si>
    <t>СТП-100 кВА</t>
  </si>
  <si>
    <t>СТП-160 кВА</t>
  </si>
  <si>
    <t>СТП-250 кВА</t>
  </si>
  <si>
    <t>КТП-250 кВА</t>
  </si>
  <si>
    <t>КТП-400 кВА</t>
  </si>
  <si>
    <t>КТП-630 кВА</t>
  </si>
  <si>
    <t>КТП-1000 кВА</t>
  </si>
  <si>
    <t>КТП-2*400 кВА</t>
  </si>
  <si>
    <t>КТП-2*630 кВА</t>
  </si>
  <si>
    <t>КТП-2*1000 кВА</t>
  </si>
  <si>
    <t>строительство воздушных линий 0,4 кВ (провод с алюминиевыми жилами)</t>
  </si>
  <si>
    <t>строительство воздушных линий 6 кВ  (провод с алюминиевыми жилами)</t>
  </si>
  <si>
    <t>строительство кабельных линий 0,4 кВ  (провод с алюминиевыми жилами)</t>
  </si>
  <si>
    <t>строительство кабельных линий 6 кВ  (провод с алюминиевыми жилами)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</si>
  <si>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</si>
  <si>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</si>
  <si>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</si>
  <si>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</si>
  <si>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</si>
  <si>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</si>
  <si>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</si>
  <si>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</si>
  <si>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</si>
  <si>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</si>
  <si>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</si>
  <si>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</si>
  <si>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</si>
  <si>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</si>
  <si>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</si>
  <si>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</si>
  <si>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</si>
  <si>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</si>
  <si>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</si>
  <si>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</si>
  <si>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</si>
  <si>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</si>
  <si>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</si>
  <si>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</si>
  <si>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</si>
  <si>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</si>
  <si>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</si>
  <si>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 xml:space="preserve">РАСЧЕТ необходимой валовой выручки ООО "Артемовская электросетевая компания"
на технологическое присоединение
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</si>
  <si>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</si>
  <si>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</si>
  <si>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</si>
  <si>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</si>
  <si>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</si>
  <si>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</si>
  <si>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</si>
  <si>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</si>
  <si>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</si>
  <si>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</si>
  <si>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</si>
  <si>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</si>
  <si>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</si>
  <si>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</si>
  <si>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</si>
  <si>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</si>
  <si>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</si>
  <si>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</si>
  <si>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</si>
  <si>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</si>
  <si>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</si>
  <si>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</si>
  <si>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</si>
  <si>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</si>
  <si>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</si>
  <si>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Количество заявок (штук)</t>
  </si>
  <si>
    <t>Строительство комплектных трансформаторных подстанций и распределительных трансформаторных подстанций с уровнем напряжения до 35 кВ, в т.ч.</t>
  </si>
  <si>
    <t>* - ООО "Артемовская электросетевая компания" осуществляет деятельность с 01.05.2013 года</t>
  </si>
  <si>
    <t>2. Сокращенное наименование ООО "Артемовская электросетевая компания"</t>
  </si>
  <si>
    <t>1. Полное наименование Общество с ограниченной ответственностью "Артемовская электросетевая компания"</t>
  </si>
  <si>
    <t>3. Место нахождения г. Артем, ул. Фрунзе 15/1</t>
  </si>
  <si>
    <t>4. Адрес юридического лица г. Артем, ул. Фрузе 15/1</t>
  </si>
  <si>
    <t>7. Ф.И.О. руководителя Самохин Степан Михайлович</t>
  </si>
  <si>
    <t>5. ИНН 2502046690</t>
  </si>
  <si>
    <t>6. КПП 250201001</t>
  </si>
  <si>
    <t>8. Адрес электронной почты aesk-artem@yandex.ru</t>
  </si>
  <si>
    <t>9. Контактный телефон 8(42337)4-25-97</t>
  </si>
  <si>
    <t>10. Факс 8(42337)4-25-97</t>
  </si>
  <si>
    <t>руб./кВт</t>
  </si>
  <si>
    <t xml:space="preserve">ПРОГНОЗНЫЕ СВЕДЕНИЯ  о расходах за технологическое присоединение ООО "Артемовская электросетевая компания" на 2018 год          </t>
  </si>
  <si>
    <r>
      <rPr>
        <sz val="10"/>
        <rFont val="Times New Roman"/>
        <family val="1"/>
        <charset val="204"/>
      </rPr>
      <t>Постоянная схема электроснабжения</t>
    </r>
  </si>
  <si>
    <r>
      <rPr>
        <sz val="10"/>
        <rFont val="Times New Roman"/>
        <family val="1"/>
        <charset val="204"/>
      </rPr>
      <t>Временная схема электроснабжения</t>
    </r>
  </si>
  <si>
    <r>
      <rPr>
        <sz val="10"/>
        <rFont val="Times New Roman"/>
        <family val="1"/>
        <charset val="204"/>
      </rPr>
      <t>1</t>
    </r>
  </si>
  <si>
    <r>
      <rPr>
        <sz val="10"/>
        <rFont val="Times New Roman"/>
        <family val="1"/>
        <charset val="204"/>
      </rPr>
      <t>3</t>
    </r>
  </si>
  <si>
    <r>
      <rPr>
        <sz val="10"/>
        <rFont val="Times New Roman"/>
        <family val="1"/>
        <charset val="204"/>
      </rPr>
      <t>4</t>
    </r>
  </si>
  <si>
    <r>
      <rPr>
        <sz val="10"/>
        <rFont val="Times New Roman"/>
        <family val="1"/>
        <charset val="204"/>
      </rPr>
      <t>до 15 кВт</t>
    </r>
  </si>
  <si>
    <r>
      <rPr>
        <sz val="10"/>
        <rFont val="Times New Roman"/>
        <family val="1"/>
        <charset val="204"/>
      </rPr>
      <t>от 15 до 150 кВт</t>
    </r>
  </si>
  <si>
    <r>
      <rPr>
        <sz val="10"/>
        <rFont val="Times New Roman"/>
        <family val="1"/>
        <charset val="204"/>
      </rPr>
      <t>от 150 кВт</t>
    </r>
  </si>
  <si>
    <r>
      <rPr>
        <sz val="10"/>
        <rFont val="Times New Roman"/>
        <family val="1"/>
        <charset val="204"/>
      </rPr>
      <t>1.2.1.1.1 Материал опоры (металлические (2), Тип провода (изолированный провод (1), Материал провода (медный (1), Сечение провода (диапазон до 50 квадратных мм включительно (1)</t>
    </r>
  </si>
  <si>
    <r>
      <rPr>
        <sz val="10"/>
        <rFont val="Times New Roman"/>
        <family val="1"/>
        <charset val="204"/>
      </rPr>
      <t>6(10)/0,4</t>
    </r>
  </si>
  <si>
    <r>
      <rPr>
        <sz val="10"/>
        <rFont val="Times New Roman"/>
        <family val="1"/>
        <charset val="204"/>
      </rPr>
      <t>4.1.1.1 Трансформаторные</t>
    </r>
  </si>
  <si>
    <r>
      <rPr>
        <sz val="10"/>
        <rFont val="Times New Roman"/>
        <family val="1"/>
        <charset val="204"/>
      </rPr>
      <t>руб./кВт</t>
    </r>
  </si>
  <si>
    <r>
      <rPr>
        <sz val="10"/>
        <rFont val="Times New Roman"/>
        <family val="1"/>
        <charset val="204"/>
      </rPr>
      <t>19618,51</t>
    </r>
  </si>
  <si>
    <r>
      <rPr>
        <sz val="10"/>
        <rFont val="Times New Roman"/>
        <family val="1"/>
        <charset val="204"/>
      </rPr>
      <t>ру б./кВт</t>
    </r>
  </si>
  <si>
    <r>
      <rPr>
        <sz val="10"/>
        <rFont val="Times New Roman"/>
        <family val="1"/>
        <charset val="204"/>
      </rPr>
      <t>3701,18</t>
    </r>
  </si>
  <si>
    <r>
      <rPr>
        <sz val="10"/>
        <rFont val="Times New Roman"/>
        <family val="1"/>
        <charset val="204"/>
      </rPr>
      <t>1756,82</t>
    </r>
  </si>
  <si>
    <r>
      <rPr>
        <sz val="10"/>
        <rFont val="Times New Roman"/>
        <family val="1"/>
        <charset val="204"/>
      </rPr>
      <t>3186,16</t>
    </r>
  </si>
  <si>
    <r>
      <rPr>
        <sz val="10"/>
        <rFont val="Times New Roman"/>
        <family val="1"/>
        <charset val="204"/>
      </rPr>
      <t>3648,12</t>
    </r>
  </si>
  <si>
    <r>
      <rPr>
        <sz val="10"/>
        <rFont val="Times New Roman"/>
        <family val="1"/>
        <charset val="204"/>
      </rPr>
      <t>4.1.2.3 Трансформаторные</t>
    </r>
  </si>
  <si>
    <r>
      <rPr>
        <sz val="10"/>
        <rFont val="Times New Roman"/>
        <family val="1"/>
        <charset val="204"/>
      </rPr>
      <t>8634,38</t>
    </r>
  </si>
  <si>
    <r>
      <rPr>
        <sz val="10"/>
        <rFont val="Times New Roman"/>
        <family val="1"/>
        <charset val="204"/>
      </rPr>
      <t>4865,18</t>
    </r>
  </si>
  <si>
    <r>
      <rPr>
        <sz val="10"/>
        <rFont val="Times New Roman"/>
        <family val="1"/>
        <charset val="204"/>
      </rPr>
      <t>9293,53</t>
    </r>
  </si>
  <si>
    <r>
      <rPr>
        <sz val="10"/>
        <rFont val="Times New Roman"/>
        <family val="1"/>
        <charset val="204"/>
      </rPr>
      <t>руб ./кВт</t>
    </r>
  </si>
  <si>
    <r>
      <rPr>
        <sz val="10"/>
        <rFont val="Times New Roman"/>
        <family val="1"/>
        <charset val="204"/>
      </rPr>
      <t>32230</t>
    </r>
  </si>
  <si>
    <r>
      <rPr>
        <sz val="10"/>
        <rFont val="Times New Roman"/>
        <family val="1"/>
        <charset val="204"/>
      </rPr>
      <t>35797,1</t>
    </r>
  </si>
  <si>
    <r>
      <rPr>
        <sz val="10"/>
        <rFont val="Times New Roman"/>
        <family val="1"/>
        <charset val="204"/>
      </rPr>
      <t>62049,69</t>
    </r>
  </si>
  <si>
    <r>
      <rPr>
        <sz val="13"/>
        <rFont val="Times New Roman"/>
        <family val="1"/>
        <charset val="204"/>
      </rPr>
      <t>Примечания:</t>
    </r>
  </si>
  <si>
    <r>
      <rPr>
        <sz val="13"/>
        <rFont val="Times New Roman"/>
        <family val="1"/>
        <charset val="204"/>
      </rPr>
      <t>присоединение С1, С2, СЗ, С4, С5, С6, С7 определены в ценах 2018 года без</t>
    </r>
  </si>
  <si>
    <r>
      <rPr>
        <sz val="13"/>
        <rFont val="Times New Roman"/>
        <family val="1"/>
        <charset val="204"/>
      </rPr>
      <t>учета НДС.</t>
    </r>
  </si>
  <si>
    <r>
      <rPr>
        <sz val="13"/>
        <rFont val="Times New Roman"/>
        <family val="1"/>
        <charset val="204"/>
      </rPr>
      <t>2.    С 01 октября 2017 года для заявителей, осуществляющих</t>
    </r>
  </si>
  <si>
    <r>
      <rPr>
        <sz val="13"/>
        <rFont val="Times New Roman"/>
        <family val="1"/>
        <charset val="204"/>
      </rPr>
      <t>технологическое присоединение своих энергопринимающих устройств</t>
    </r>
  </si>
  <si>
    <r>
      <rPr>
        <sz val="10"/>
        <rFont val="Times New Roman"/>
        <family val="1"/>
        <charset val="204"/>
      </rPr>
      <t>Наименование ставок</t>
    </r>
  </si>
  <si>
    <r>
      <rPr>
        <sz val="10"/>
        <rFont val="Times New Roman"/>
        <family val="1"/>
        <charset val="204"/>
      </rPr>
      <t>Размер ставок за единицу максимальной мощности для определения платы по каждому мероприятию, без учета НДС</t>
    </r>
  </si>
  <si>
    <r>
      <rPr>
        <sz val="9"/>
        <rFont val="Times New Roman"/>
        <family val="1"/>
        <charset val="204"/>
      </rPr>
      <t>2</t>
    </r>
  </si>
  <si>
    <r>
      <rPr>
        <b/>
        <sz val="10"/>
        <rFont val="Times New Roman"/>
        <family val="1"/>
        <charset val="204"/>
      </rPr>
      <t xml:space="preserve">Ставка за единицу максимальной мощности за технологическое присоединение за исключением мероприятий </t>
    </r>
    <r>
      <rPr>
        <sz val="9"/>
        <rFont val="Times New Roman"/>
        <family val="1"/>
        <charset val="204"/>
      </rPr>
      <t xml:space="preserve">«последней мили» </t>
    </r>
    <r>
      <rPr>
        <b/>
        <sz val="10"/>
        <rFont val="Times New Roman"/>
        <family val="1"/>
        <charset val="204"/>
      </rPr>
      <t>(С1мах), в том числе:</t>
    </r>
  </si>
  <si>
    <r>
      <rPr>
        <sz val="10"/>
        <rFont val="Times New Roman"/>
        <family val="1"/>
        <charset val="204"/>
      </rPr>
      <t>1081,22</t>
    </r>
  </si>
  <si>
    <r>
      <rPr>
        <sz val="10"/>
        <rFont val="Times New Roman"/>
        <family val="1"/>
        <charset val="204"/>
      </rPr>
      <t>2794,57</t>
    </r>
  </si>
  <si>
    <r>
      <rPr>
        <sz val="10"/>
        <rFont val="Times New Roman"/>
        <family val="1"/>
        <charset val="204"/>
      </rPr>
      <t>394,16</t>
    </r>
  </si>
  <si>
    <r>
      <rPr>
        <sz val="10"/>
        <rFont val="Times New Roman"/>
        <family val="1"/>
        <charset val="204"/>
      </rPr>
      <t xml:space="preserve">Ставка платы за подготовку и выдачу сетевой организацией технических условий заявителю (С 1] </t>
    </r>
    <r>
      <rPr>
        <vertAlign val="subscript"/>
        <sz val="10"/>
        <rFont val="Times New Roman"/>
        <family val="1"/>
        <charset val="204"/>
      </rPr>
      <t>м</t>
    </r>
    <r>
      <rPr>
        <sz val="10"/>
        <rFont val="Times New Roman"/>
        <family val="1"/>
        <charset val="204"/>
      </rPr>
      <t>ах)</t>
    </r>
  </si>
  <si>
    <r>
      <rPr>
        <sz val="10"/>
        <rFont val="Times New Roman"/>
        <family val="1"/>
        <charset val="204"/>
      </rPr>
      <t>501,53</t>
    </r>
  </si>
  <si>
    <r>
      <rPr>
        <sz val="10"/>
        <rFont val="Times New Roman"/>
        <family val="1"/>
        <charset val="204"/>
      </rPr>
      <t>1694,85</t>
    </r>
  </si>
  <si>
    <r>
      <rPr>
        <sz val="10"/>
        <rFont val="Times New Roman"/>
        <family val="1"/>
        <charset val="204"/>
      </rPr>
      <t>282,85</t>
    </r>
  </si>
  <si>
    <r>
      <rPr>
        <sz val="10"/>
        <rFont val="Times New Roman"/>
        <family val="1"/>
        <charset val="204"/>
      </rPr>
      <t xml:space="preserve">Ставка платы за проверку сетевой организацией выполнения заявителем </t>
    </r>
    <r>
      <rPr>
        <b/>
        <sz val="10"/>
        <rFont val="Times New Roman"/>
        <family val="1"/>
        <charset val="204"/>
      </rPr>
      <t xml:space="preserve">ТУ </t>
    </r>
    <r>
      <rPr>
        <sz val="10"/>
        <rFont val="Times New Roman"/>
        <family val="1"/>
        <charset val="204"/>
      </rPr>
      <t>(Симах)</t>
    </r>
  </si>
  <si>
    <r>
      <rPr>
        <sz val="10"/>
        <rFont val="Times New Roman"/>
        <family val="1"/>
        <charset val="204"/>
      </rPr>
      <t>579,68</t>
    </r>
  </si>
  <si>
    <r>
      <rPr>
        <sz val="10"/>
        <rFont val="Times New Roman"/>
        <family val="1"/>
        <charset val="204"/>
      </rPr>
      <t>1099,71</t>
    </r>
  </si>
  <si>
    <r>
      <rPr>
        <sz val="10"/>
        <rFont val="Times New Roman"/>
        <family val="1"/>
        <charset val="204"/>
      </rPr>
      <t>111,31</t>
    </r>
  </si>
  <si>
    <r>
      <rPr>
        <sz val="11"/>
        <rFont val="Times New Roman"/>
        <family val="1"/>
        <charset val="204"/>
      </rPr>
      <t>Ставка платы на покрытие расходов па строительство воздушных линий электропередач в</t>
    </r>
  </si>
  <si>
    <r>
      <rPr>
        <b/>
        <u/>
        <sz val="10"/>
        <rFont val="Times New Roman"/>
        <family val="1"/>
        <charset val="204"/>
      </rPr>
      <t>расчете на 1 кВт, С2мах</t>
    </r>
    <r>
      <rPr>
        <b/>
        <sz val="10"/>
        <rFont val="Times New Roman"/>
        <family val="1"/>
        <charset val="204"/>
      </rPr>
      <t>_</t>
    </r>
  </si>
  <si>
    <r>
      <rPr>
        <sz val="11"/>
        <rFont val="Times New Roman"/>
        <family val="1"/>
        <charset val="204"/>
      </rPr>
      <t>Уровень напряжения</t>
    </r>
  </si>
  <si>
    <r>
      <rPr>
        <sz val="11"/>
        <rFont val="Times New Roman"/>
        <family val="1"/>
        <charset val="204"/>
      </rPr>
      <t>0,4 кВ</t>
    </r>
  </si>
  <si>
    <r>
      <rPr>
        <sz val="11"/>
        <rFont val="Times New Roman"/>
        <family val="1"/>
        <charset val="204"/>
      </rPr>
      <t>6(10) кВ</t>
    </r>
  </si>
  <si>
    <r>
      <rPr>
        <sz val="10"/>
        <rFont val="Times New Roman"/>
        <family val="1"/>
        <charset val="204"/>
      </rPr>
      <t>17184,48</t>
    </r>
  </si>
  <si>
    <r>
      <rPr>
        <sz val="10"/>
        <rFont val="Times New Roman"/>
        <family val="1"/>
        <charset val="204"/>
      </rPr>
      <t>3445,89</t>
    </r>
  </si>
  <si>
    <r>
      <rPr>
        <sz val="10"/>
        <rFont val="Times New Roman"/>
        <family val="1"/>
        <charset val="204"/>
      </rPr>
      <t>532,06</t>
    </r>
  </si>
  <si>
    <r>
      <rPr>
        <sz val="10"/>
        <rFont val="Times New Roman"/>
        <family val="1"/>
        <charset val="204"/>
      </rPr>
      <t>15889,42</t>
    </r>
  </si>
  <si>
    <r>
      <rPr>
        <sz val="10"/>
        <rFont val="Times New Roman"/>
        <family val="1"/>
        <charset val="204"/>
      </rPr>
      <t>2039,53</t>
    </r>
  </si>
  <si>
    <r>
      <rPr>
        <sz val="10"/>
        <rFont val="Times New Roman"/>
        <family val="1"/>
        <charset val="204"/>
      </rPr>
      <t>1428</t>
    </r>
  </si>
  <si>
    <r>
      <rPr>
        <sz val="10"/>
        <rFont val="Times New Roman"/>
        <family val="1"/>
        <charset val="204"/>
      </rPr>
      <t>3340,13</t>
    </r>
  </si>
  <si>
    <r>
      <rPr>
        <sz val="10"/>
        <rFont val="Times New Roman"/>
        <family val="1"/>
        <charset val="204"/>
      </rPr>
      <t>15749,09</t>
    </r>
  </si>
  <si>
    <r>
      <rPr>
        <sz val="10"/>
        <rFont val="Times New Roman"/>
        <family val="1"/>
        <charset val="204"/>
      </rPr>
      <t>41201,72</t>
    </r>
  </si>
  <si>
    <r>
      <rPr>
        <sz val="10"/>
        <rFont val="Times New Roman"/>
        <family val="1"/>
        <charset val="204"/>
      </rPr>
      <t>6763,91</t>
    </r>
  </si>
  <si>
    <r>
      <rPr>
        <sz val="10"/>
        <rFont val="Times New Roman"/>
        <family val="1"/>
        <charset val="204"/>
      </rPr>
      <t>1.3.1.3.1 Материал опоры</t>
    </r>
  </si>
  <si>
    <r>
      <rPr>
        <sz val="10"/>
        <rFont val="Times New Roman"/>
        <family val="1"/>
        <charset val="204"/>
      </rPr>
      <t>7176,23</t>
    </r>
  </si>
  <si>
    <r>
      <rPr>
        <sz val="10"/>
        <rFont val="Times New Roman"/>
        <family val="1"/>
        <charset val="204"/>
      </rPr>
      <t>1985,05</t>
    </r>
  </si>
  <si>
    <r>
      <rPr>
        <sz val="10"/>
        <rFont val="Times New Roman"/>
        <family val="1"/>
        <charset val="204"/>
      </rPr>
      <t xml:space="preserve">1.3.1.3.2 Материал опоры (железобетонные (3), Тип </t>
    </r>
    <r>
      <rPr>
        <sz val="9"/>
        <rFont val="Times New Roman"/>
        <family val="1"/>
        <charset val="204"/>
      </rPr>
      <t xml:space="preserve">провода (изолированный провод </t>
    </r>
    <r>
      <rPr>
        <sz val="10"/>
        <rFont val="Times New Roman"/>
        <family val="1"/>
        <charset val="204"/>
      </rPr>
      <t>(1), Материал провода (сталеалюминиевый 3), Сечение провода (диапазон от 50 до 100 квадратных мм включительно (2)</t>
    </r>
  </si>
  <si>
    <r>
      <rPr>
        <sz val="10"/>
        <rFont val="Times New Roman"/>
        <family val="1"/>
        <charset val="204"/>
      </rPr>
      <t>8118,59</t>
    </r>
  </si>
  <si>
    <r>
      <rPr>
        <sz val="10"/>
        <rFont val="Times New Roman"/>
        <family val="1"/>
        <charset val="204"/>
      </rPr>
      <t>44281,19</t>
    </r>
  </si>
  <si>
    <r>
      <rPr>
        <sz val="10"/>
        <rFont val="Times New Roman"/>
        <family val="1"/>
        <charset val="204"/>
      </rPr>
      <t>4717,24</t>
    </r>
  </si>
  <si>
    <r>
      <rPr>
        <sz val="10"/>
        <rFont val="Times New Roman"/>
        <family val="1"/>
        <charset val="204"/>
      </rPr>
      <t>4051,9</t>
    </r>
  </si>
  <si>
    <r>
      <rPr>
        <sz val="10"/>
        <rFont val="Times New Roman"/>
        <family val="1"/>
        <charset val="204"/>
      </rPr>
      <t>5617,76</t>
    </r>
  </si>
  <si>
    <r>
      <rPr>
        <sz val="10"/>
        <rFont val="Times New Roman"/>
        <family val="1"/>
        <charset val="204"/>
      </rPr>
      <t>8031,20</t>
    </r>
  </si>
  <si>
    <r>
      <rPr>
        <sz val="10"/>
        <rFont val="Times New Roman"/>
        <family val="1"/>
        <charset val="204"/>
      </rPr>
      <t>5758,36</t>
    </r>
  </si>
  <si>
    <r>
      <rPr>
        <sz val="10"/>
        <rFont val="Times New Roman"/>
        <family val="1"/>
        <charset val="204"/>
      </rPr>
      <t>11332,22</t>
    </r>
  </si>
  <si>
    <r>
      <rPr>
        <sz val="10"/>
        <rFont val="Times New Roman"/>
        <family val="1"/>
        <charset val="204"/>
      </rPr>
      <t>5096,22</t>
    </r>
  </si>
  <si>
    <r>
      <rPr>
        <sz val="10"/>
        <rFont val="Times New Roman"/>
        <family val="1"/>
        <charset val="204"/>
      </rPr>
      <t>2098,46</t>
    </r>
  </si>
  <si>
    <r>
      <rPr>
        <sz val="10"/>
        <rFont val="Times New Roman"/>
        <family val="1"/>
        <charset val="204"/>
      </rPr>
      <t>1466,34</t>
    </r>
  </si>
  <si>
    <r>
      <rPr>
        <sz val="10"/>
        <rFont val="Times New Roman"/>
        <family val="1"/>
        <charset val="204"/>
      </rPr>
      <t>1.3.2.3.2 Материал опоры (железобетонные (3), Тип</t>
    </r>
  </si>
  <si>
    <r>
      <rPr>
        <sz val="10"/>
        <rFont val="Times New Roman"/>
        <family val="1"/>
        <charset val="204"/>
      </rPr>
      <t>36592,56</t>
    </r>
  </si>
  <si>
    <r>
      <rPr>
        <b/>
        <sz val="10"/>
        <rFont val="Times New Roman"/>
        <family val="1"/>
        <charset val="204"/>
      </rPr>
      <t>Ставка на покрытие расходов на строительство кабельных линий электропередач в расчете на 1 кВт, СЗмах</t>
    </r>
  </si>
  <si>
    <r>
      <rPr>
        <sz val="10"/>
        <rFont val="Times New Roman"/>
        <family val="1"/>
        <charset val="204"/>
      </rPr>
      <t>3248,84</t>
    </r>
  </si>
  <si>
    <r>
      <rPr>
        <sz val="10"/>
        <rFont val="Times New Roman"/>
        <family val="1"/>
        <charset val="204"/>
      </rPr>
      <t>4830,8</t>
    </r>
  </si>
  <si>
    <r>
      <rPr>
        <sz val="10"/>
        <rFont val="Times New Roman"/>
        <family val="1"/>
        <charset val="204"/>
      </rPr>
      <t>4007,7</t>
    </r>
  </si>
  <si>
    <r>
      <rPr>
        <sz val="10"/>
        <rFont val="Times New Roman"/>
        <family val="1"/>
        <charset val="204"/>
      </rPr>
      <t>3260,21</t>
    </r>
  </si>
  <si>
    <r>
      <rPr>
        <sz val="10"/>
        <rFont val="Times New Roman"/>
        <family val="1"/>
        <charset val="204"/>
      </rPr>
      <t>2525,03</t>
    </r>
  </si>
  <si>
    <r>
      <rPr>
        <sz val="10"/>
        <rFont val="Times New Roman"/>
        <family val="1"/>
        <charset val="204"/>
      </rPr>
      <t>2177,44</t>
    </r>
  </si>
  <si>
    <r>
      <rPr>
        <sz val="10"/>
        <rFont val="Times New Roman"/>
        <family val="1"/>
        <charset val="204"/>
      </rPr>
      <t>5975,42</t>
    </r>
  </si>
  <si>
    <r>
      <rPr>
        <sz val="10"/>
        <rFont val="Times New Roman"/>
        <family val="1"/>
        <charset val="204"/>
      </rPr>
      <t>4729,57</t>
    </r>
  </si>
  <si>
    <r>
      <rPr>
        <sz val="10"/>
        <rFont val="Times New Roman"/>
        <family val="1"/>
        <charset val="204"/>
      </rPr>
      <t>2.1.1.2.3 Способ прокладки кабельных линий (в траншеях</t>
    </r>
  </si>
  <si>
    <r>
      <rPr>
        <sz val="10"/>
        <rFont val="Times New Roman"/>
        <family val="1"/>
        <charset val="204"/>
      </rPr>
      <t>8412,76</t>
    </r>
  </si>
  <si>
    <r>
      <rPr>
        <sz val="10"/>
        <rFont val="Times New Roman"/>
        <family val="1"/>
        <charset val="204"/>
      </rPr>
      <t>5030,97</t>
    </r>
  </si>
  <si>
    <r>
      <rPr>
        <sz val="10"/>
        <rFont val="Times New Roman"/>
        <family val="1"/>
        <charset val="204"/>
      </rPr>
      <t>4368,59</t>
    </r>
  </si>
  <si>
    <r>
      <rPr>
        <sz val="10"/>
        <rFont val="Times New Roman"/>
        <family val="1"/>
        <charset val="204"/>
      </rPr>
      <t>6951,76</t>
    </r>
  </si>
  <si>
    <r>
      <rPr>
        <sz val="10"/>
        <rFont val="Times New Roman"/>
        <family val="1"/>
        <charset val="204"/>
      </rPr>
      <t>11528</t>
    </r>
  </si>
  <si>
    <r>
      <rPr>
        <sz val="10"/>
        <rFont val="Times New Roman"/>
        <family val="1"/>
        <charset val="204"/>
      </rPr>
      <t>6008,22</t>
    </r>
  </si>
  <si>
    <r>
      <rPr>
        <sz val="10"/>
        <rFont val="Times New Roman"/>
        <family val="1"/>
        <charset val="204"/>
      </rPr>
      <t>3828,29</t>
    </r>
  </si>
  <si>
    <r>
      <rPr>
        <sz val="10"/>
        <rFont val="Times New Roman"/>
        <family val="1"/>
        <charset val="204"/>
      </rPr>
      <t>2095,43</t>
    </r>
  </si>
  <si>
    <r>
      <rPr>
        <sz val="10"/>
        <rFont val="Times New Roman"/>
        <family val="1"/>
        <charset val="204"/>
      </rPr>
      <t>3451,48</t>
    </r>
  </si>
  <si>
    <r>
      <rPr>
        <sz val="10"/>
        <rFont val="Times New Roman"/>
        <family val="1"/>
        <charset val="204"/>
      </rPr>
      <t>2245,41</t>
    </r>
  </si>
  <si>
    <r>
      <rPr>
        <sz val="10"/>
        <rFont val="Times New Roman"/>
        <family val="1"/>
        <charset val="204"/>
      </rPr>
      <t>•</t>
    </r>
  </si>
  <si>
    <r>
      <rPr>
        <sz val="10"/>
        <rFont val="Times New Roman"/>
        <family val="1"/>
        <charset val="204"/>
      </rPr>
      <t>6029,88</t>
    </r>
  </si>
  <si>
    <r>
      <rPr>
        <sz val="10"/>
        <rFont val="Times New Roman"/>
        <family val="1"/>
        <charset val="204"/>
      </rPr>
      <t>10724,25</t>
    </r>
  </si>
  <si>
    <r>
      <rPr>
        <sz val="10"/>
        <rFont val="Times New Roman"/>
        <family val="1"/>
        <charset val="204"/>
      </rPr>
      <t>52493,05</t>
    </r>
  </si>
  <si>
    <r>
      <rPr>
        <sz val="10"/>
        <rFont val="Times New Roman"/>
        <family val="1"/>
        <charset val="204"/>
      </rPr>
      <t>3058,84</t>
    </r>
  </si>
  <si>
    <r>
      <rPr>
        <sz val="11"/>
        <rFont val="Times New Roman"/>
        <family val="1"/>
        <charset val="204"/>
      </rPr>
      <t xml:space="preserve">бумажной изоляцией (2), </t>
    </r>
    <r>
      <rPr>
        <sz val="10"/>
        <rFont val="Times New Roman"/>
        <family val="1"/>
        <charset val="204"/>
      </rPr>
      <t xml:space="preserve">Сечение провода (диапазон от </t>
    </r>
    <r>
      <rPr>
        <sz val="11"/>
        <rFont val="Times New Roman"/>
        <family val="1"/>
        <charset val="204"/>
      </rPr>
      <t xml:space="preserve">200 </t>
    </r>
    <r>
      <rPr>
        <sz val="10"/>
        <rFont val="Times New Roman"/>
        <family val="1"/>
        <charset val="204"/>
      </rPr>
      <t xml:space="preserve">до </t>
    </r>
    <r>
      <rPr>
        <sz val="11"/>
        <rFont val="Times New Roman"/>
        <family val="1"/>
        <charset val="204"/>
      </rPr>
      <t xml:space="preserve">500 </t>
    </r>
    <r>
      <rPr>
        <sz val="10"/>
        <rFont val="Times New Roman"/>
        <family val="1"/>
        <charset val="204"/>
      </rPr>
      <t xml:space="preserve">квадратных </t>
    </r>
    <r>
      <rPr>
        <sz val="11"/>
        <rFont val="Times New Roman"/>
        <family val="1"/>
        <charset val="204"/>
      </rPr>
      <t xml:space="preserve">мм </t>
    </r>
    <r>
      <rPr>
        <sz val="10"/>
        <rFont val="Times New Roman"/>
        <family val="1"/>
        <charset val="204"/>
      </rPr>
      <t xml:space="preserve">включительно </t>
    </r>
    <r>
      <rPr>
        <sz val="11"/>
        <rFont val="Times New Roman"/>
        <family val="1"/>
        <charset val="204"/>
      </rPr>
      <t>(4)</t>
    </r>
  </si>
  <si>
    <r>
      <rPr>
        <sz val="10"/>
        <rFont val="Times New Roman"/>
        <family val="1"/>
        <charset val="204"/>
      </rPr>
      <t>3014,08</t>
    </r>
  </si>
  <si>
    <r>
      <rPr>
        <sz val="10"/>
        <rFont val="Times New Roman"/>
        <family val="1"/>
        <charset val="204"/>
      </rPr>
      <t>1618,03</t>
    </r>
  </si>
  <si>
    <r>
      <rPr>
        <sz val="10"/>
        <rFont val="Times New Roman"/>
        <family val="1"/>
        <charset val="204"/>
      </rPr>
      <t>19260,29</t>
    </r>
  </si>
  <si>
    <r>
      <rPr>
        <sz val="10"/>
        <rFont val="Times New Roman"/>
        <family val="1"/>
        <charset val="204"/>
      </rPr>
      <t>16294,7</t>
    </r>
  </si>
  <si>
    <r>
      <rPr>
        <i/>
        <sz val="9"/>
        <rFont val="Times New Roman"/>
        <family val="1"/>
        <charset val="204"/>
      </rPr>
      <t>2.2.2.2А</t>
    </r>
    <r>
      <rPr>
        <sz val="10"/>
        <rFont val="Times New Roman"/>
        <family val="1"/>
        <charset val="204"/>
      </rPr>
      <t xml:space="preserve"> Способ прокладки кабельных линий (в блоках (2), многожильные (2), Кабели с бумажной изоляцией (2), Сечение провода (диапазон от 200 до 500 квадратных мм включительно (4)</t>
    </r>
  </si>
  <si>
    <r>
      <rPr>
        <sz val="10"/>
        <rFont val="Times New Roman"/>
        <family val="1"/>
        <charset val="204"/>
      </rPr>
      <t>2232,73</t>
    </r>
  </si>
  <si>
    <r>
      <rPr>
        <sz val="10"/>
        <rFont val="Times New Roman"/>
        <family val="1"/>
        <charset val="204"/>
      </rPr>
      <t>3720,62</t>
    </r>
  </si>
  <si>
    <r>
      <rPr>
        <b/>
        <sz val="10"/>
        <rFont val="Times New Roman"/>
        <family val="1"/>
        <charset val="204"/>
      </rPr>
      <t>Ставка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пунктов), С4мах</t>
    </r>
  </si>
  <si>
    <r>
      <rPr>
        <sz val="10"/>
        <rFont val="Times New Roman"/>
        <family val="1"/>
        <charset val="204"/>
      </rPr>
      <t>1976,22</t>
    </r>
  </si>
  <si>
    <r>
      <rPr>
        <sz val="10"/>
        <rFont val="Times New Roman"/>
        <family val="1"/>
        <charset val="204"/>
      </rPr>
      <t>6691,09</t>
    </r>
  </si>
  <si>
    <r>
      <rPr>
        <sz val="10"/>
        <rFont val="Times New Roman"/>
        <family val="1"/>
        <charset val="204"/>
      </rPr>
      <t xml:space="preserve">3.3.4 Переключательные пункты (ПП) (3), Номинальный ток от 500 А до 1 000 А включительно </t>
    </r>
    <r>
      <rPr>
        <sz val="11"/>
        <rFont val="Times New Roman"/>
        <family val="1"/>
        <charset val="204"/>
      </rPr>
      <t>(4)_</t>
    </r>
  </si>
  <si>
    <r>
      <rPr>
        <sz val="10"/>
        <rFont val="Times New Roman"/>
        <family val="1"/>
        <charset val="204"/>
      </rPr>
      <t>861,69</t>
    </r>
  </si>
  <si>
    <r>
      <rPr>
        <b/>
        <sz val="10"/>
        <rFont val="Times New Roman"/>
        <family val="1"/>
        <charset val="204"/>
      </rPr>
      <t xml:space="preserve">Ставка на покрытие расходов сетевой организации на строительство трансформаторных подстанций </t>
    </r>
    <r>
      <rPr>
        <sz val="10"/>
        <rFont val="Times New Roman"/>
        <family val="1"/>
        <charset val="204"/>
      </rPr>
      <t xml:space="preserve">(ТО), </t>
    </r>
    <r>
      <rPr>
        <b/>
        <sz val="10"/>
        <rFont val="Times New Roman"/>
        <family val="1"/>
        <charset val="204"/>
      </rPr>
      <t>за исключением распределительных трансформаторных подстанций (РТ11), с уровнем напряжения до 35 кВ, С5мах</t>
    </r>
  </si>
  <si>
    <r>
      <rPr>
        <sz val="10"/>
        <rFont val="Times New Roman"/>
        <family val="1"/>
        <charset val="204"/>
      </rPr>
      <t>14796,33</t>
    </r>
  </si>
  <si>
    <r>
      <rPr>
        <sz val="10"/>
        <rFont val="Times New Roman"/>
        <family val="1"/>
        <charset val="204"/>
      </rPr>
      <t xml:space="preserve">4.1 Л.4 Трансформаторные подстанции (ТП), за исключением распределительных трансформаторных подстанций (РТП) (1), Однотрансформаторные (1), Трансформаторная мощность от 250 </t>
    </r>
    <r>
      <rPr>
        <i/>
        <sz val="9"/>
        <rFont val="Times New Roman"/>
        <family val="1"/>
        <charset val="204"/>
      </rPr>
      <t>ко</t>
    </r>
    <r>
      <rPr>
        <sz val="10"/>
        <rFont val="Times New Roman"/>
        <family val="1"/>
        <charset val="204"/>
      </rPr>
      <t xml:space="preserve"> 500 кВА (4)</t>
    </r>
  </si>
  <si>
    <r>
      <rPr>
        <sz val="11"/>
        <rFont val="Times New Roman"/>
        <family val="1"/>
        <charset val="204"/>
      </rPr>
      <t xml:space="preserve">подстанции </t>
    </r>
    <r>
      <rPr>
        <sz val="10"/>
        <rFont val="Times New Roman"/>
        <family val="1"/>
        <charset val="204"/>
      </rPr>
      <t xml:space="preserve">(ТП), за исключением распределительных трансформаторных подстанций (РТП) (1), двухтрансформаторные и более (2), Трансформаторная мощность от 100 до 250 кВА включительно </t>
    </r>
    <r>
      <rPr>
        <sz val="11"/>
        <rFont val="Times New Roman"/>
        <family val="1"/>
        <charset val="204"/>
      </rPr>
      <t>-(3)_</t>
    </r>
  </si>
  <si>
    <r>
      <rPr>
        <sz val="10"/>
        <rFont val="Times New Roman"/>
        <family val="1"/>
        <charset val="204"/>
      </rPr>
      <t>4851,90</t>
    </r>
  </si>
  <si>
    <r>
      <rPr>
        <sz val="10"/>
        <rFont val="Times New Roman"/>
        <family val="1"/>
        <charset val="204"/>
      </rPr>
      <t xml:space="preserve">4.1.2.5 Трансформаторные подстанции (ТП), за исключением распределительных трансформаторных подстанций (РТП) (1), двухтрансформаторные и более (2), Трансформаторная мощность от 500 до 900 кВА включительно </t>
    </r>
    <r>
      <rPr>
        <sz val="11"/>
        <rFont val="Times New Roman"/>
        <family val="1"/>
        <charset val="204"/>
      </rPr>
      <t>(5)</t>
    </r>
  </si>
  <si>
    <r>
      <rPr>
        <b/>
        <sz val="9"/>
        <rFont val="Times New Roman"/>
        <family val="1"/>
        <charset val="204"/>
      </rPr>
      <t xml:space="preserve">Ставка на покрытие расходо </t>
    </r>
    <r>
      <rPr>
        <b/>
        <sz val="10"/>
        <rFont val="Times New Roman"/>
        <family val="1"/>
        <charset val="204"/>
      </rPr>
      <t>трансформаторных подстанций</t>
    </r>
  </si>
  <si>
    <r>
      <rPr>
        <b/>
        <sz val="9"/>
        <rFont val="Times New Roman"/>
        <family val="1"/>
        <charset val="204"/>
      </rPr>
      <t xml:space="preserve">в сетевой организации на строительство распределительных РТП) с </t>
    </r>
    <r>
      <rPr>
        <b/>
        <sz val="10"/>
        <rFont val="Times New Roman"/>
        <family val="1"/>
        <charset val="204"/>
      </rPr>
      <t xml:space="preserve">уровнем напряжения </t>
    </r>
    <r>
      <rPr>
        <b/>
        <sz val="9"/>
        <rFont val="Times New Roman"/>
        <family val="1"/>
        <charset val="204"/>
      </rPr>
      <t xml:space="preserve">до 35 кВ, </t>
    </r>
    <r>
      <rPr>
        <b/>
        <sz val="10"/>
        <rFont val="Times New Roman"/>
        <family val="1"/>
        <charset val="204"/>
      </rPr>
      <t>Сбмах</t>
    </r>
  </si>
  <si>
    <r>
      <rPr>
        <sz val="9"/>
        <rFont val="Times New Roman"/>
        <family val="1"/>
        <charset val="204"/>
      </rPr>
      <t xml:space="preserve">5.1.2.6 </t>
    </r>
    <r>
      <rPr>
        <sz val="10"/>
        <rFont val="Times New Roman"/>
        <family val="1"/>
        <charset val="204"/>
      </rPr>
      <t xml:space="preserve">Распределительные трансформаторные подстанции (РТП) </t>
    </r>
    <r>
      <rPr>
        <sz val="9"/>
        <rFont val="Times New Roman"/>
        <family val="1"/>
        <charset val="204"/>
      </rPr>
      <t xml:space="preserve">(1), </t>
    </r>
    <r>
      <rPr>
        <sz val="10"/>
        <rFont val="Times New Roman"/>
        <family val="1"/>
        <charset val="204"/>
      </rPr>
      <t xml:space="preserve">двухтрансформаторные и более (2), </t>
    </r>
    <r>
      <rPr>
        <sz val="9"/>
        <rFont val="Times New Roman"/>
        <family val="1"/>
        <charset val="204"/>
      </rPr>
      <t>Трансформаторная мощность</t>
    </r>
  </si>
  <si>
    <r>
      <rPr>
        <u/>
        <sz val="10"/>
        <rFont val="Times New Roman"/>
        <family val="1"/>
        <charset val="204"/>
      </rPr>
      <t>свыше 1000 кВА (6)</t>
    </r>
  </si>
  <si>
    <r>
      <rPr>
        <sz val="13"/>
        <rFont val="Times New Roman"/>
        <family val="1"/>
        <charset val="204"/>
      </rPr>
      <t>1.    Ставки за единицу максимальной мощности за технологическое</t>
    </r>
  </si>
  <si>
    <r>
      <rPr>
        <sz val="13"/>
        <rFont val="Times New Roman"/>
        <family val="1"/>
        <charset val="204"/>
      </rPr>
      <t>максимальной мощностью не более 150 кВт, ставки за единицу максимальной</t>
    </r>
  </si>
  <si>
    <r>
      <rPr>
        <sz val="13"/>
        <rFont val="Times New Roman"/>
        <family val="1"/>
        <charset val="204"/>
      </rPr>
      <t>мощности С2мах, СЗмах, С4мах, С5мах, Сбмах, С7мах равны 0.</t>
    </r>
  </si>
  <si>
    <t>СТАНДАРТИЗИРОВАННЫЕ ТАРИФНЫЕ СТАВКИ     
для расчета платы за технологическое присоединение к территориальным распределительным сетям на уровне напряжения
ниже 35 кВ и присоединяемой мощностью менее 8900 кВт                      
         ООО "Артемовская электросетевая компания"
на 2018  год</t>
  </si>
  <si>
    <r>
      <rPr>
        <sz val="9"/>
        <rFont val="Times New Roman"/>
        <family val="1"/>
        <charset val="204"/>
      </rPr>
      <t xml:space="preserve">Едини- цы </t>
    </r>
    <r>
      <rPr>
        <sz val="10"/>
        <rFont val="Times New Roman"/>
        <family val="1"/>
        <charset val="204"/>
      </rPr>
      <t>измерения</t>
    </r>
  </si>
  <si>
    <t>110 кВ</t>
  </si>
  <si>
    <t>1.1.1 Л Л Материал опоры (деревянные (1), Тип провода (изолированный провод (1), Материал провода (медный (1), Сечение провода (диапазон до 50 квадратных мм включительно (1)</t>
  </si>
  <si>
    <t>1.1.1.3.1 Материал опоры (деревянные (1), Тип провода (изолированный провод (1), Материал провода (сталеалюминиевый 3), Сечение провода (диапазон до 50 квадратных мм включительно (1)</t>
  </si>
  <si>
    <t>1.1 Л.3.2 Материал опоры (деревянные (1), Тип провода (изолированный провод (1), Материал провода (сталеалюминиевый 3), Сечение провода (диапазон от 50 до 100 квадратных мм включительно (2)</t>
  </si>
  <si>
    <t>ру б./кВт</t>
  </si>
  <si>
    <t>1.1 Л.4.1 Материал опоры (деревянные (1), Тип провода (изолированный провод (1), Материал провода (алюминиевый (4), Сечение провода (диапазон до 50 квадратных мм включительно (1)</t>
  </si>
  <si>
    <t>1.1.1.4.2 Материал опоры (деревянные (1), Тип провода (изолированный провод (1), Материал провода (алюминиевый (4), Сечение провода (диапазон от 50 до 100 квадратных мм включительно (2)</t>
  </si>
  <si>
    <t>1.1.2.3.1 Материал опоры (деревянные (1), Тип провода (неизолированный провод (2), Материал провода (сталеалюминиевый 3), Сечение провода (диапазон до 50 квадратных мм включительно (1)</t>
  </si>
  <si>
    <t>1.2.1.1.4 Материал опоры (металлические (2), Тип провода (изолированный провод (1), Материал провода (медный (1), Сечение провода (диапазон от 200 ' до 500 квадратных мм включительно (4)</t>
  </si>
  <si>
    <t>(железобетонные (3), Тип провода (изолированный провод (1), Материал провода (сталеалюминиевый 3), Сечение провода (диапазон до 50 квадратных мм включительно (1)</t>
  </si>
  <si>
    <t>1.3.1.3.4 Материал опоры (железобетонные (3), Тип провода (изолированный провод (1), Материал провода (сталеалюминиевый 3), Сечение провода (диапазон от 200 до 500 квадратных мм включительно (4)</t>
  </si>
  <si>
    <t>1.3.1.4.1 Материал опоры (железобетонные (3), Тип провода (изолированный провод (1), Материал провода (алюминиевый (4), Сечение провода (диапазон до 50 квадратных мм включительно (1)</t>
  </si>
  <si>
    <t>1.3.1.4.2 Материал опоры (железобетонные (3), Тип провода (изолированный провод (1), Материал провода (алюминиевый (4), Сечете провода (диапазон от 50 до 100 квадратных мм включительно (2)</t>
  </si>
  <si>
    <t>1.3.2.3.1 Материал опоры (железобетонные (3), Тип провода (неизолированный провод (2), Материал провода (сталеалюминиевый 3), Сечение провода (диапазон до 50 квадратных мм включительно (1)</t>
  </si>
  <si>
    <t>1.3.1.4.4 Материал опоры (железобетонные (3), Тип провода (изолированный провод (1), Материал провода (алюминиевый (4), Сечение пройода (диапазон от 200 до 500 квадратных мм включительно (4)</t>
  </si>
  <si>
    <t>провода (неизолированный провод (2), Материал провода (сталеалюминиевый 3), Сечение провода (диапазон от 50 до 100 квадратных мм включительно (2)</t>
  </si>
  <si>
    <t>2.1.1.1.1 Способ прокладки кабельных линий (в траншеях (1), Одножильные (1), Кабели с резиновой и пластмассовой изоляцией (1), Сечение провода (диапазон до 50 квадратных мм включительно (1)</t>
  </si>
  <si>
    <t>2.1.1.1.3 Способ прокладки кабельных линий (в траншеях (1), Одножильные (1), Кабели с резиновой и пластмассовой изоляцией (1), Сечение провода (диапазон от 100 до 200 квадратных мм включительно (3)</t>
  </si>
  <si>
    <t>2.1.1.1.2 Способ прокладки кабельных линий (в траншеях (1), Одножильные (1), Кабели с резиновой и пластмассовой изоляцией (1), Сечение провода (диапазон от 50 до 100 квадратных мм включительно (2)</t>
  </si>
  <si>
    <t>2.1.1.1.4 Способ прокладки кабельных линий (в траншеях (1),. Одножильные (1), Кабели с резиновой и пластмассовой изоляцией (1), Сечение провода (диапазон от 200 до 500 квадратных мм включительно (4)</t>
  </si>
  <si>
    <t>2.1.1.1.5 Способ прокладки кабельных линий (в траншеях (1), Одножильные (1), Кабели с резиновой и пластмассовой изоляцией (1), Сечение провода (диапазон от 500 до 800 квадратных мм включительно (5)</t>
  </si>
  <si>
    <t>2.1.1.2.1 Способ прокладки кабельных линий (в траншеях (1), Одножильные (1), Кабели с бумажной изоляцией (2), Сечение провода (диапазон до 50 квадратных мм включительно (1)</t>
  </si>
  <si>
    <t>2.1.1.2.2 Способ прокладки кабельных линий (в траншеях (1), Одножильные (1), Кабели с бумажной изоляцией (2), Сечение провода (диапазон от 50 до 100 квадратных мм включительно (2)</t>
  </si>
  <si>
    <t>(1), Одножильные (1), Кабели с бумажной изоляцией (2), Сечение провода (диапазон от 100 до 200 квадратных мм включительно (3)</t>
  </si>
  <si>
    <t>2.1.1.2.4 Способ прокладки кабельных линий (в траншеях (1), Одножильные (1), Кабели с бумажной изоляцией (2), Сечение провода (диапазон от 200 до 500 квадратных мм включительно (4)</t>
  </si>
  <si>
    <t>2.1.2.1.1 Способ прокладки кабельных линий (в траншеях (1), многожильные (2), Кабели с резиновой и пластмассовой изоляцией (1), Сечение провода (диапазон до 50 квадратных мм включительно (1)</t>
  </si>
  <si>
    <t>2.1.2.1.2 Способ прокладки кабельных линий (в траншеях (1), многожильные (2), Кабели с резиновой и пластмассовой изоляцией (1), Сечение провода (диапазон от 50 до 100 квадратных мм включительно (2)</t>
  </si>
  <si>
    <t>2.1.2.1.3 Способ прокладки кабельных линий (в траншеях (1), многожильные (2), Кабели с резиновой и пластмассовой изоляцией (1), Сечение провода (диапазон от 100 до 200 квадратных мм включительно (3)</t>
  </si>
  <si>
    <t>2.1.2.1.4 Способ прокладки кабельных линий (в траншеях (1), многожильные (2), Кабели с резиновой и пластмассовой изоляцией (1), Сечение провода (диапазон от 200 до 500 квадратных мм включительно (4)</t>
  </si>
  <si>
    <t>2.1.2.2.2 Способ прокладки кабельных линий (в траншеях (1), многожильные (2), Кабели с бумажной изоляцией (2), Сечение провода (диапазон от 50 до 100 квадратных мм включительно (2)</t>
  </si>
  <si>
    <t>2.1.2.2.3 Способ прокладки кабельных линий (в траншеях (1), многожильные (2), Кабели с бумажной изоляцией (2), Сечение провода (диапазон от 100 до 200 квадратных мм включительно (3)</t>
  </si>
  <si>
    <t>2.1.2.2.4 Способ прокладки кабельных линий (в траншеях (1), многожильные (2), Кабели с</t>
  </si>
  <si>
    <t>2 Л.2.2.5 Способ прокладки кабельных линий (в траншеях (1), многожильные (2), Кабели с бумажной изоляцией (2), Сечение провода (диапазон от 500 до 800 квадратных мм включительно (5)</t>
  </si>
  <si>
    <t>2.2.1.1.4 Способ прокладки кабельных линий (в блоках (2), Одножильные (1), Кабели с резиновой и пластмассовой изоляцией (1), Сечение провода (диапазон от 200 до 500 квадратных мм включительно (4)</t>
  </si>
  <si>
    <t>2.2.1.1.5 Способ прокладки кабельных линий (в блоках (2), Одножильные (1), Кабели с резиновой и пластмассовой изоляцией (1), Сечение провода (диапазон от 500 до 800 квадратных мм включительно (5)</t>
  </si>
  <si>
    <t>2.6.2.1.6 Способ прокладки кабельных линий (горизонтальное наклонное бурение (6), многожильные (2), Кабели с резиновой и пластмассовой изоляцией (1), Сечение провода (диапазон свыше 800 квадратных мм (6)</t>
  </si>
  <si>
    <t>3.1.3 Реклоузеры (1), Номинальный ток от 250 до 500 А включительно (3)</t>
  </si>
  <si>
    <t>3.1.4 Реклоузеры (1), Номинальный ток от 500 А до 1 000 А включительно (4)</t>
  </si>
  <si>
    <t>подстанции (ТП), за исключением распределительных трансформаторных подстанций (РТП) (1), Однотрансформаторные (1), Трансформаторная мощность до 25 кВА включительно (1)</t>
  </si>
  <si>
    <t>4.1.1.2 Трансформаторные подстанции (ТП), за исключением распределительных трансформаторных подстанций (РТП) (1), Однотрансформаторные (1), Трансформаторная мощность от 25 до 100 кВА включительно (2)</t>
  </si>
  <si>
    <t>4 Л. 1.3 Трансформаторные подстанции (ТП), за исключением распределительных трансформаторных подстанций (РТП) (1), Однотрансформаторные (1), Трансформаторная мощность от 100 до 250 кВА включительно (3)</t>
  </si>
  <si>
    <t>4.1.1.5 Трансформаторные подстанции (ТП), за исключением распределительных трансформаторных подстанций (РТП) (1), Однотрансформаторные (1), Трансформаторная мощность от 500 до 900 кВА включительно (5)</t>
  </si>
  <si>
    <t>4.1.2.2 Трансформаторные подстанции (ТП), за исключением распределительных трансформаторных подстанций (РТП) (1), двухтрансформаторные и более (2), Трансформаторная мощность от 25 до 100 кВА включительно (2)</t>
  </si>
  <si>
    <t>4.1.2.4 Трансформаторные подстанции (ТП), за исключением распределительных трансформаторных подстанций (РТП) (1), двухтрансформаторные и более (2), Трансформаторная мощность от 250 до 500 кВА (4)</t>
  </si>
  <si>
    <t>4.1.2.6 Трансформаторные подстанции (ТП), за исключением распределительных трансформаторных подстанций (РТП) (1), двухтрансформаторные и более (2), Трансформаторная мощность свыше 1000 кВА (6)</t>
  </si>
  <si>
    <t>5.1.1.3 Распределительные трансформаторные подстанции (РТП) (1), Однотрансформаторные (1), Трансформаторная мощность от 100 до 250 кВА включительно (3)</t>
  </si>
  <si>
    <t>5.1.1.4 Распределительные трансформаторные подстанции (РТП) (1), Однотрансформаторные (1), Трансформаторная мощностьог 250 до 500 кВА (4)</t>
  </si>
  <si>
    <t>1.3.1.4.3 Материал опоры (железобетонные (3), Тип провода (изолированный провод (1), Материал провода (алюминиевый (4), Сечение пройода (диапазон от 100 до 200 квадратных мм включительно (3)</t>
  </si>
  <si>
    <t xml:space="preserve">* - стандартизированные тарифные ставки на покрытие расходов сетевой организации на строительство объектов представлены в ценах 2018 года </t>
  </si>
  <si>
    <t>до 15 кВт</t>
  </si>
  <si>
    <t>от 15 до 150 кВт</t>
  </si>
  <si>
    <t>от 150 кВт</t>
  </si>
  <si>
    <t>Фактические расходы на строительство подстанций за  4 предыдущих года (тыс. рублей)</t>
  </si>
  <si>
    <t>Объем мощности, введенной в основные фонды за 4 предыдущих года (кВт)</t>
  </si>
  <si>
    <t xml:space="preserve">ФАКТИЧЕСКИЕ СРЕДНИЕ ДАННЫЕ
о присоединенных объемах максимальной мощности
за 4 предыдущих года по каждому мероприятию 
ООО "Артемовская электросетевая компания"
</t>
  </si>
  <si>
    <t>ФАКТИЧЕСКИЕ СРЕДНИЕ ДАННЫЕ
о длине линий электропередачи и об объемах максимальной
мощности построенных объектов за 4 предыдущих года
по каждому мероприятию ООО "Артемовская электросетевая компания"*</t>
  </si>
  <si>
    <t xml:space="preserve">ИНФОРМАЦИЯ ООО "Артемовская электросетевая компания" об осуществлении технологического присоединения по договорам, заключенным за 2018 год </t>
  </si>
  <si>
    <t xml:space="preserve">ИНФОРМАЦИЯ ООО "Артемовская электросетевая компания"о поданных заявках на технологическое присоединение за 2018 год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</si>
</sst>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_р_."/>
  </numFmts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3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0" xfId="0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 indent="2"/>
    </xf>
    <xf numFmtId="0" fontId="5" fillId="0" borderId="1" xfId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0" fontId="1" fillId="0" borderId="0" xfId="0" applyFont="1"/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/>
    <xf numFmtId="3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11" fillId="0" borderId="1" xfId="1" applyFont="1" applyBorder="1" applyAlignment="1" applyProtection="1">
      <alignment horizontal="left" vertical="center" wrapText="1"/>
    </xf>
    <xf numFmtId="3" fontId="0" fillId="0" borderId="0" xfId="0" applyNumberFormat="1"/>
    <xf numFmtId="0" fontId="0" fillId="0" borderId="0" xfId="0" applyAlignment="1"/>
    <xf numFmtId="0" fontId="1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165" fontId="0" fillId="0" borderId="0" xfId="0" applyNumberFormat="1"/>
    <xf numFmtId="0" fontId="13" fillId="0" borderId="0" xfId="0" applyFont="1" applyBorder="1"/>
    <xf numFmtId="0" fontId="13" fillId="0" borderId="0" xfId="0" applyFont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center" indent="1"/>
    </xf>
    <xf numFmtId="0" fontId="0" fillId="0" borderId="9" xfId="0" applyBorder="1" applyAlignment="1">
      <alignment horizontal="justify"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justify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left" vertical="top" inden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9" xfId="0" applyBorder="1" applyAlignment="1">
      <alignment horizontal="left" vertical="top" indent="13"/>
    </xf>
    <xf numFmtId="0" fontId="0" fillId="0" borderId="9" xfId="0" applyBorder="1" applyAlignment="1">
      <alignment horizontal="left" wrapText="1" indent="1"/>
    </xf>
    <xf numFmtId="0" fontId="0" fillId="0" borderId="9" xfId="0" applyBorder="1" applyAlignment="1">
      <alignment horizontal="left" vertical="center" indent="2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justify"/>
    </xf>
    <xf numFmtId="0" fontId="0" fillId="0" borderId="9" xfId="0" applyBorder="1" applyAlignment="1">
      <alignment horizontal="left" vertical="top" indent="3"/>
    </xf>
    <xf numFmtId="0" fontId="0" fillId="0" borderId="9" xfId="0" applyBorder="1" applyAlignment="1">
      <alignment horizontal="right" vertical="top"/>
    </xf>
    <xf numFmtId="0" fontId="15" fillId="0" borderId="9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15" fillId="0" borderId="9" xfId="0" applyFont="1" applyBorder="1" applyAlignment="1">
      <alignment horizontal="center"/>
    </xf>
    <xf numFmtId="0" fontId="16" fillId="0" borderId="9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wrapText="1"/>
    </xf>
    <xf numFmtId="0" fontId="16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justify" wrapText="1"/>
    </xf>
    <xf numFmtId="0" fontId="16" fillId="0" borderId="9" xfId="0" applyFont="1" applyBorder="1" applyAlignment="1">
      <alignment horizontal="left" vertical="top" wrapText="1"/>
    </xf>
    <xf numFmtId="0" fontId="12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5" xfId="0" applyBorder="1" applyAlignment="1">
      <alignment horizontal="justify" wrapText="1"/>
    </xf>
    <xf numFmtId="0" fontId="0" fillId="0" borderId="6" xfId="0" applyBorder="1" applyAlignment="1">
      <alignment horizontal="justify" wrapText="1"/>
    </xf>
    <xf numFmtId="0" fontId="0" fillId="0" borderId="7" xfId="0" applyBorder="1" applyAlignment="1">
      <alignment horizontal="justify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 wrapText="1" indent="5"/>
    </xf>
    <xf numFmtId="0" fontId="0" fillId="0" borderId="6" xfId="0" applyBorder="1" applyAlignment="1">
      <alignment horizontal="left" wrapText="1" indent="5"/>
    </xf>
    <xf numFmtId="0" fontId="0" fillId="0" borderId="7" xfId="0" applyBorder="1" applyAlignment="1">
      <alignment horizontal="left" wrapText="1" indent="5"/>
    </xf>
    <xf numFmtId="0" fontId="0" fillId="0" borderId="5" xfId="0" applyBorder="1" applyAlignment="1">
      <alignment horizontal="left" wrapText="1" indent="4"/>
    </xf>
    <xf numFmtId="0" fontId="0" fillId="0" borderId="6" xfId="0" applyBorder="1" applyAlignment="1">
      <alignment horizontal="left" wrapText="1" indent="4"/>
    </xf>
    <xf numFmtId="0" fontId="0" fillId="0" borderId="7" xfId="0" applyBorder="1" applyAlignment="1">
      <alignment horizontal="left" wrapText="1" indent="4"/>
    </xf>
    <xf numFmtId="0" fontId="0" fillId="0" borderId="5" xfId="0" applyBorder="1" applyAlignment="1">
      <alignment horizontal="left" vertical="top" indent="14"/>
    </xf>
    <xf numFmtId="0" fontId="0" fillId="0" borderId="6" xfId="0" applyBorder="1" applyAlignment="1">
      <alignment horizontal="left" vertical="top" indent="14"/>
    </xf>
    <xf numFmtId="0" fontId="0" fillId="0" borderId="7" xfId="0" applyBorder="1" applyAlignment="1">
      <alignment horizontal="left" vertical="top" indent="14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workbookViewId="0">
      <selection activeCell="G18" sqref="G18"/>
    </sheetView>
  </sheetViews>
  <sheetFormatPr defaultRowHeight="15"/>
  <sheetData>
    <row r="2" spans="1:12" ht="32.25" customHeight="1">
      <c r="A2" s="61" t="s">
        <v>106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5" spans="1:12">
      <c r="A5" s="26" t="s">
        <v>96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>
      <c r="A6" s="60" t="s">
        <v>95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>
      <c r="A7" s="60" t="s">
        <v>97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25"/>
    </row>
    <row r="8" spans="1:12">
      <c r="A8" s="60" t="s">
        <v>98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25"/>
    </row>
    <row r="9" spans="1:12">
      <c r="A9" s="60" t="s">
        <v>100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25"/>
    </row>
    <row r="10" spans="1:12">
      <c r="A10" s="60" t="s">
        <v>101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25"/>
    </row>
    <row r="11" spans="1:12">
      <c r="A11" s="60" t="s">
        <v>99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25"/>
    </row>
    <row r="12" spans="1:12">
      <c r="A12" s="60" t="s">
        <v>102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25"/>
    </row>
    <row r="13" spans="1:12">
      <c r="A13" s="60" t="s">
        <v>103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25"/>
    </row>
    <row r="14" spans="1:12">
      <c r="A14" s="60" t="s">
        <v>104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25"/>
    </row>
  </sheetData>
  <mergeCells count="10">
    <mergeCell ref="A2:L2"/>
    <mergeCell ref="A6:L6"/>
    <mergeCell ref="A7:K7"/>
    <mergeCell ref="A8:K8"/>
    <mergeCell ref="A9:K9"/>
    <mergeCell ref="A10:K10"/>
    <mergeCell ref="A11:K11"/>
    <mergeCell ref="A12:K12"/>
    <mergeCell ref="A13:K13"/>
    <mergeCell ref="A14:K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zoomScale="85" zoomScaleNormal="85" workbookViewId="0">
      <selection activeCell="H16" sqref="H16"/>
    </sheetView>
  </sheetViews>
  <sheetFormatPr defaultRowHeight="15"/>
  <cols>
    <col min="1" max="1" width="24.7109375" customWidth="1"/>
    <col min="2" max="2" width="12" customWidth="1"/>
    <col min="3" max="3" width="15.140625" customWidth="1"/>
    <col min="4" max="4" width="15.42578125" customWidth="1"/>
    <col min="5" max="5" width="16.7109375" customWidth="1"/>
    <col min="6" max="6" width="11.140625" customWidth="1"/>
    <col min="7" max="7" width="15.7109375" style="28" customWidth="1"/>
    <col min="8" max="8" width="14.140625" style="28" customWidth="1"/>
    <col min="9" max="9" width="14.7109375" style="28" customWidth="1"/>
    <col min="12" max="12" width="15.28515625" customWidth="1"/>
    <col min="13" max="13" width="16.5703125" customWidth="1"/>
  </cols>
  <sheetData>
    <row r="1" spans="1:9" ht="21" customHeight="1">
      <c r="B1" s="30"/>
      <c r="C1" s="30"/>
      <c r="D1" s="29"/>
      <c r="E1" s="93"/>
      <c r="F1" s="93"/>
      <c r="G1" s="93"/>
      <c r="H1"/>
      <c r="I1"/>
    </row>
    <row r="2" spans="1:9" ht="120" customHeight="1">
      <c r="A2" s="92" t="s">
        <v>236</v>
      </c>
      <c r="B2" s="92"/>
      <c r="C2" s="92"/>
      <c r="D2" s="92"/>
      <c r="E2" s="92"/>
      <c r="F2" s="92"/>
      <c r="G2" s="92"/>
      <c r="H2" s="92"/>
      <c r="I2"/>
    </row>
    <row r="3" spans="1:9" ht="15.75" thickBot="1"/>
    <row r="4" spans="1:9" ht="15.75" thickBot="1">
      <c r="A4" s="77" t="s">
        <v>138</v>
      </c>
      <c r="B4" s="79" t="s">
        <v>237</v>
      </c>
      <c r="C4" s="80" t="s">
        <v>139</v>
      </c>
      <c r="D4" s="81"/>
      <c r="E4" s="81"/>
      <c r="F4" s="81"/>
      <c r="G4" s="81"/>
      <c r="H4" s="82"/>
    </row>
    <row r="5" spans="1:9" ht="15.75" thickBot="1">
      <c r="A5" s="78"/>
      <c r="B5" s="78"/>
      <c r="C5" s="83" t="s">
        <v>107</v>
      </c>
      <c r="D5" s="84"/>
      <c r="E5" s="85"/>
      <c r="F5" s="86" t="s">
        <v>108</v>
      </c>
      <c r="G5" s="87"/>
      <c r="H5" s="88"/>
    </row>
    <row r="6" spans="1:9" ht="15.75" thickBot="1">
      <c r="A6" s="31" t="s">
        <v>109</v>
      </c>
      <c r="B6" s="31" t="s">
        <v>140</v>
      </c>
      <c r="C6" s="62" t="s">
        <v>110</v>
      </c>
      <c r="D6" s="63"/>
      <c r="E6" s="64"/>
      <c r="F6" s="62" t="s">
        <v>111</v>
      </c>
      <c r="G6" s="63"/>
      <c r="H6" s="64"/>
    </row>
    <row r="7" spans="1:9" ht="15.75" thickBot="1">
      <c r="A7" s="32"/>
      <c r="B7" s="32"/>
      <c r="C7" s="40" t="s">
        <v>112</v>
      </c>
      <c r="D7" s="34" t="s">
        <v>113</v>
      </c>
      <c r="E7" s="35" t="s">
        <v>114</v>
      </c>
      <c r="F7" s="46" t="s">
        <v>112</v>
      </c>
      <c r="G7" s="34" t="s">
        <v>113</v>
      </c>
      <c r="H7" s="35" t="s">
        <v>114</v>
      </c>
    </row>
    <row r="8" spans="1:9" ht="90.75" thickBot="1">
      <c r="A8" s="52" t="s">
        <v>141</v>
      </c>
      <c r="B8" s="37" t="s">
        <v>118</v>
      </c>
      <c r="C8" s="47" t="s">
        <v>142</v>
      </c>
      <c r="D8" s="36" t="s">
        <v>143</v>
      </c>
      <c r="E8" s="33" t="s">
        <v>144</v>
      </c>
      <c r="F8" s="33" t="s">
        <v>142</v>
      </c>
      <c r="G8" s="36" t="s">
        <v>143</v>
      </c>
      <c r="H8" s="41" t="s">
        <v>144</v>
      </c>
    </row>
    <row r="9" spans="1:9" ht="53.25" thickBot="1">
      <c r="A9" s="53" t="s">
        <v>145</v>
      </c>
      <c r="B9" s="33" t="s">
        <v>118</v>
      </c>
      <c r="C9" s="47" t="s">
        <v>146</v>
      </c>
      <c r="D9" s="36" t="s">
        <v>147</v>
      </c>
      <c r="E9" s="33" t="s">
        <v>148</v>
      </c>
      <c r="F9" s="33" t="s">
        <v>146</v>
      </c>
      <c r="G9" s="36" t="s">
        <v>147</v>
      </c>
      <c r="H9" s="33" t="s">
        <v>148</v>
      </c>
    </row>
    <row r="10" spans="1:9" ht="52.5" thickBot="1">
      <c r="A10" s="53" t="s">
        <v>149</v>
      </c>
      <c r="B10" s="33" t="s">
        <v>118</v>
      </c>
      <c r="C10" s="48" t="s">
        <v>150</v>
      </c>
      <c r="D10" s="36" t="s">
        <v>151</v>
      </c>
      <c r="E10" s="33" t="s">
        <v>152</v>
      </c>
      <c r="F10" s="33" t="s">
        <v>150</v>
      </c>
      <c r="G10" s="36" t="s">
        <v>151</v>
      </c>
      <c r="H10" s="33" t="s">
        <v>152</v>
      </c>
    </row>
    <row r="11" spans="1:9">
      <c r="G11"/>
      <c r="H11"/>
    </row>
    <row r="12" spans="1:9">
      <c r="A12" s="38" t="s">
        <v>153</v>
      </c>
      <c r="G12"/>
      <c r="H12"/>
    </row>
    <row r="13" spans="1:9">
      <c r="A13" s="38" t="s">
        <v>154</v>
      </c>
      <c r="G13"/>
      <c r="H13"/>
    </row>
    <row r="14" spans="1:9" ht="15.75" thickBot="1">
      <c r="G14"/>
      <c r="H14"/>
    </row>
    <row r="15" spans="1:9" ht="15.75" thickBot="1">
      <c r="A15" s="49" t="s">
        <v>155</v>
      </c>
      <c r="B15" s="32"/>
      <c r="C15" s="31" t="s">
        <v>156</v>
      </c>
      <c r="D15" s="31" t="s">
        <v>157</v>
      </c>
      <c r="E15" s="54" t="s">
        <v>238</v>
      </c>
      <c r="G15"/>
      <c r="H15"/>
    </row>
    <row r="16" spans="1:9" ht="102.75" thickBot="1">
      <c r="A16" s="55" t="s">
        <v>239</v>
      </c>
      <c r="B16" s="37" t="s">
        <v>118</v>
      </c>
      <c r="C16" s="41" t="s">
        <v>158</v>
      </c>
      <c r="D16" s="50"/>
      <c r="E16" s="50"/>
      <c r="G16"/>
      <c r="H16"/>
    </row>
    <row r="17" spans="1:8" ht="102.75" thickBot="1">
      <c r="A17" s="55" t="s">
        <v>240</v>
      </c>
      <c r="B17" s="37" t="s">
        <v>118</v>
      </c>
      <c r="C17" s="41" t="s">
        <v>159</v>
      </c>
      <c r="D17" s="41" t="s">
        <v>160</v>
      </c>
      <c r="E17" s="50"/>
      <c r="G17"/>
      <c r="H17"/>
    </row>
    <row r="18" spans="1:8" ht="116.25" thickBot="1">
      <c r="A18" s="56" t="s">
        <v>241</v>
      </c>
      <c r="B18" s="57" t="s">
        <v>242</v>
      </c>
      <c r="C18" s="41" t="s">
        <v>161</v>
      </c>
      <c r="D18" s="50"/>
      <c r="E18" s="50"/>
      <c r="G18"/>
      <c r="H18"/>
    </row>
    <row r="19" spans="1:8" ht="102.75" thickBot="1">
      <c r="A19" s="55" t="s">
        <v>243</v>
      </c>
      <c r="B19" s="57" t="s">
        <v>242</v>
      </c>
      <c r="C19" s="41" t="s">
        <v>162</v>
      </c>
      <c r="D19" s="41" t="s">
        <v>163</v>
      </c>
      <c r="E19" s="50"/>
      <c r="G19"/>
      <c r="H19"/>
    </row>
    <row r="20" spans="1:8" ht="103.5" thickBot="1">
      <c r="A20" s="56" t="s">
        <v>244</v>
      </c>
      <c r="B20" s="57" t="s">
        <v>242</v>
      </c>
      <c r="C20" s="41" t="s">
        <v>164</v>
      </c>
      <c r="D20" s="50"/>
      <c r="E20" s="50"/>
      <c r="G20"/>
      <c r="H20"/>
    </row>
    <row r="21" spans="1:8" ht="103.5" thickBot="1">
      <c r="A21" s="56" t="s">
        <v>245</v>
      </c>
      <c r="B21" s="37" t="s">
        <v>129</v>
      </c>
      <c r="C21" s="41" t="s">
        <v>165</v>
      </c>
      <c r="D21" s="50"/>
      <c r="E21" s="50"/>
      <c r="G21"/>
      <c r="H21"/>
    </row>
    <row r="22" spans="1:8" ht="103.5" thickBot="1">
      <c r="A22" s="34" t="s">
        <v>115</v>
      </c>
      <c r="B22" s="57" t="s">
        <v>105</v>
      </c>
      <c r="C22" s="41" t="s">
        <v>166</v>
      </c>
      <c r="D22" s="50"/>
      <c r="E22" s="50"/>
      <c r="G22"/>
      <c r="H22"/>
    </row>
    <row r="23" spans="1:8" ht="103.5" thickBot="1">
      <c r="A23" s="56" t="s">
        <v>246</v>
      </c>
      <c r="B23" s="37" t="s">
        <v>129</v>
      </c>
      <c r="C23" s="50"/>
      <c r="D23" s="41" t="s">
        <v>167</v>
      </c>
      <c r="E23" s="50"/>
      <c r="G23"/>
      <c r="H23"/>
    </row>
    <row r="24" spans="1:8" ht="15.75" thickBot="1">
      <c r="A24" s="49" t="s">
        <v>168</v>
      </c>
      <c r="B24" s="39" t="s">
        <v>118</v>
      </c>
      <c r="C24" s="50"/>
      <c r="D24" s="50"/>
      <c r="E24" s="50"/>
      <c r="G24"/>
      <c r="H24"/>
    </row>
    <row r="25" spans="1:8" ht="90.75" thickBot="1">
      <c r="A25" s="56" t="s">
        <v>247</v>
      </c>
      <c r="B25" s="32"/>
      <c r="C25" s="41" t="s">
        <v>169</v>
      </c>
      <c r="D25" s="41" t="s">
        <v>170</v>
      </c>
      <c r="E25" s="32"/>
      <c r="G25"/>
      <c r="H25"/>
    </row>
    <row r="26" spans="1:8" ht="115.5" thickBot="1">
      <c r="A26" s="34" t="s">
        <v>171</v>
      </c>
      <c r="B26" s="57" t="s">
        <v>105</v>
      </c>
      <c r="C26" s="41">
        <v>7273.56</v>
      </c>
      <c r="D26" s="41" t="s">
        <v>172</v>
      </c>
      <c r="E26" s="32"/>
      <c r="G26"/>
      <c r="H26"/>
    </row>
    <row r="27" spans="1:8" ht="116.25" thickBot="1">
      <c r="A27" s="56" t="s">
        <v>248</v>
      </c>
      <c r="B27" s="37" t="s">
        <v>129</v>
      </c>
      <c r="C27" s="50"/>
      <c r="D27" s="41" t="s">
        <v>173</v>
      </c>
      <c r="E27" s="32"/>
      <c r="G27"/>
      <c r="H27"/>
    </row>
    <row r="28" spans="1:8" ht="103.5" thickBot="1">
      <c r="A28" s="56" t="s">
        <v>249</v>
      </c>
      <c r="B28" s="37" t="s">
        <v>118</v>
      </c>
      <c r="C28" s="41" t="s">
        <v>174</v>
      </c>
      <c r="D28" s="41" t="s">
        <v>175</v>
      </c>
      <c r="E28" s="32"/>
      <c r="G28"/>
      <c r="H28"/>
    </row>
    <row r="29" spans="1:8" ht="103.5" thickBot="1">
      <c r="A29" s="56" t="s">
        <v>250</v>
      </c>
      <c r="B29" s="37" t="s">
        <v>118</v>
      </c>
      <c r="C29" s="41" t="s">
        <v>176</v>
      </c>
      <c r="D29" s="41" t="s">
        <v>177</v>
      </c>
      <c r="E29" s="32"/>
      <c r="G29"/>
      <c r="H29"/>
    </row>
    <row r="30" spans="1:8" ht="103.5" thickBot="1">
      <c r="A30" s="56" t="s">
        <v>285</v>
      </c>
      <c r="B30" s="37" t="s">
        <v>118</v>
      </c>
      <c r="C30" s="41" t="s">
        <v>178</v>
      </c>
      <c r="D30" s="41" t="s">
        <v>179</v>
      </c>
      <c r="E30" s="32"/>
      <c r="G30"/>
      <c r="H30"/>
    </row>
    <row r="31" spans="1:8" ht="103.5" thickBot="1">
      <c r="A31" s="56" t="s">
        <v>252</v>
      </c>
      <c r="B31" s="37" t="s">
        <v>118</v>
      </c>
      <c r="C31" s="41" t="s">
        <v>180</v>
      </c>
      <c r="D31" s="50"/>
      <c r="E31" s="32"/>
      <c r="G31"/>
      <c r="H31"/>
    </row>
    <row r="32" spans="1:8" ht="103.5" thickBot="1">
      <c r="A32" s="56" t="s">
        <v>251</v>
      </c>
      <c r="B32" s="37" t="s">
        <v>118</v>
      </c>
      <c r="C32" s="41" t="s">
        <v>181</v>
      </c>
      <c r="D32" s="41" t="s">
        <v>182</v>
      </c>
      <c r="E32" s="32"/>
      <c r="G32"/>
      <c r="H32"/>
    </row>
    <row r="33" spans="1:8" ht="27" thickBot="1">
      <c r="A33" s="34" t="s">
        <v>183</v>
      </c>
      <c r="B33" s="37" t="s">
        <v>118</v>
      </c>
      <c r="C33" s="50"/>
      <c r="D33" s="50"/>
      <c r="E33" s="32"/>
      <c r="G33"/>
      <c r="H33"/>
    </row>
    <row r="34" spans="1:8" ht="90.75" thickBot="1">
      <c r="A34" s="56" t="s">
        <v>253</v>
      </c>
      <c r="B34" s="40"/>
      <c r="C34" s="50"/>
      <c r="D34" s="42" t="s">
        <v>184</v>
      </c>
      <c r="E34" s="50"/>
      <c r="G34"/>
      <c r="H34"/>
    </row>
    <row r="35" spans="1:8" ht="15.75" thickBot="1">
      <c r="A35" s="65" t="s">
        <v>185</v>
      </c>
      <c r="B35" s="66"/>
      <c r="C35" s="66"/>
      <c r="D35" s="66"/>
      <c r="E35" s="67"/>
      <c r="G35"/>
      <c r="H35"/>
    </row>
    <row r="36" spans="1:8" ht="102.75" thickBot="1">
      <c r="A36" s="55" t="s">
        <v>254</v>
      </c>
      <c r="B36" s="33" t="s">
        <v>118</v>
      </c>
      <c r="C36" s="41" t="s">
        <v>186</v>
      </c>
      <c r="D36" s="50"/>
      <c r="E36" s="50"/>
      <c r="G36"/>
      <c r="H36"/>
    </row>
    <row r="37" spans="1:8" ht="116.25" thickBot="1">
      <c r="A37" s="56" t="s">
        <v>256</v>
      </c>
      <c r="B37" s="33" t="s">
        <v>129</v>
      </c>
      <c r="C37" s="41" t="s">
        <v>187</v>
      </c>
      <c r="D37" s="50"/>
      <c r="E37" s="50"/>
      <c r="G37"/>
      <c r="H37"/>
    </row>
    <row r="38" spans="1:8" ht="116.25" thickBot="1">
      <c r="A38" s="56" t="s">
        <v>255</v>
      </c>
      <c r="B38" s="33" t="s">
        <v>118</v>
      </c>
      <c r="C38" s="41" t="s">
        <v>188</v>
      </c>
      <c r="D38" s="50"/>
      <c r="E38" s="50"/>
      <c r="G38"/>
      <c r="H38"/>
    </row>
    <row r="39" spans="1:8" ht="116.25" thickBot="1">
      <c r="A39" s="56" t="s">
        <v>257</v>
      </c>
      <c r="B39" s="33" t="s">
        <v>118</v>
      </c>
      <c r="C39" s="50"/>
      <c r="D39" s="41" t="s">
        <v>189</v>
      </c>
      <c r="E39" s="50"/>
      <c r="G39"/>
      <c r="H39"/>
    </row>
    <row r="40" spans="1:8" ht="116.25" thickBot="1">
      <c r="A40" s="56" t="s">
        <v>258</v>
      </c>
      <c r="B40" s="33" t="s">
        <v>118</v>
      </c>
      <c r="C40" s="50"/>
      <c r="D40" s="50"/>
      <c r="E40" s="41" t="s">
        <v>190</v>
      </c>
      <c r="G40"/>
      <c r="H40"/>
    </row>
    <row r="41" spans="1:8" ht="90.75" thickBot="1">
      <c r="A41" s="56" t="s">
        <v>259</v>
      </c>
      <c r="B41" s="33" t="s">
        <v>118</v>
      </c>
      <c r="C41" s="41" t="s">
        <v>191</v>
      </c>
      <c r="D41" s="50"/>
      <c r="E41" s="50"/>
      <c r="G41"/>
      <c r="H41"/>
    </row>
    <row r="42" spans="1:8" ht="90.75" thickBot="1">
      <c r="A42" s="56" t="s">
        <v>260</v>
      </c>
      <c r="B42" s="33" t="s">
        <v>118</v>
      </c>
      <c r="C42" s="41" t="s">
        <v>192</v>
      </c>
      <c r="D42" s="41" t="s">
        <v>193</v>
      </c>
      <c r="E42" s="50"/>
      <c r="G42"/>
      <c r="H42"/>
    </row>
    <row r="43" spans="1:8" ht="27" thickBot="1">
      <c r="A43" s="34" t="s">
        <v>194</v>
      </c>
      <c r="B43" s="33" t="s">
        <v>118</v>
      </c>
      <c r="C43" s="50"/>
      <c r="D43" s="50"/>
      <c r="E43" s="50"/>
      <c r="G43"/>
      <c r="H43"/>
    </row>
    <row r="44" spans="1:8" ht="65.25" thickBot="1">
      <c r="A44" s="56" t="s">
        <v>261</v>
      </c>
      <c r="B44" s="32"/>
      <c r="C44" s="50"/>
      <c r="D44" s="51" t="s">
        <v>195</v>
      </c>
      <c r="E44" s="32"/>
      <c r="G44"/>
      <c r="H44"/>
    </row>
    <row r="45" spans="1:8" ht="90.75" thickBot="1">
      <c r="A45" s="56" t="s">
        <v>262</v>
      </c>
      <c r="B45" s="37" t="s">
        <v>118</v>
      </c>
      <c r="C45" s="41" t="s">
        <v>196</v>
      </c>
      <c r="D45" s="48" t="s">
        <v>197</v>
      </c>
      <c r="E45" s="32"/>
      <c r="G45"/>
      <c r="H45"/>
    </row>
    <row r="46" spans="1:8" ht="103.5" thickBot="1">
      <c r="A46" s="56" t="s">
        <v>263</v>
      </c>
      <c r="B46" s="37" t="s">
        <v>118</v>
      </c>
      <c r="C46" s="41" t="s">
        <v>198</v>
      </c>
      <c r="D46" s="50"/>
      <c r="E46" s="32"/>
      <c r="G46"/>
      <c r="H46"/>
    </row>
    <row r="47" spans="1:8" ht="116.25" thickBot="1">
      <c r="A47" s="56" t="s">
        <v>264</v>
      </c>
      <c r="B47" s="37" t="s">
        <v>118</v>
      </c>
      <c r="C47" s="41" t="s">
        <v>199</v>
      </c>
      <c r="D47" s="48" t="s">
        <v>200</v>
      </c>
      <c r="E47" s="32"/>
      <c r="G47"/>
      <c r="H47"/>
    </row>
    <row r="48" spans="1:8" ht="116.25" thickBot="1">
      <c r="A48" s="56" t="s">
        <v>265</v>
      </c>
      <c r="B48" s="37" t="s">
        <v>118</v>
      </c>
      <c r="C48" s="41" t="s">
        <v>201</v>
      </c>
      <c r="D48" s="48" t="s">
        <v>202</v>
      </c>
      <c r="E48" s="32"/>
      <c r="G48"/>
      <c r="H48"/>
    </row>
    <row r="49" spans="1:8" ht="116.25" thickBot="1">
      <c r="A49" s="56" t="s">
        <v>266</v>
      </c>
      <c r="B49" s="37" t="s">
        <v>118</v>
      </c>
      <c r="C49" s="50"/>
      <c r="D49" s="48" t="s">
        <v>203</v>
      </c>
      <c r="E49" s="32"/>
      <c r="G49"/>
      <c r="H49"/>
    </row>
    <row r="50" spans="1:8" ht="103.5" thickBot="1">
      <c r="A50" s="56" t="s">
        <v>267</v>
      </c>
      <c r="B50" s="37" t="s">
        <v>118</v>
      </c>
      <c r="C50" s="41" t="s">
        <v>204</v>
      </c>
      <c r="D50" s="51" t="s">
        <v>205</v>
      </c>
      <c r="E50" s="32"/>
      <c r="G50"/>
      <c r="H50"/>
    </row>
    <row r="51" spans="1:8" ht="103.5" thickBot="1">
      <c r="A51" s="56" t="s">
        <v>268</v>
      </c>
      <c r="B51" s="37" t="s">
        <v>118</v>
      </c>
      <c r="C51" s="41" t="s">
        <v>206</v>
      </c>
      <c r="D51" s="41" t="s">
        <v>207</v>
      </c>
      <c r="E51" s="32"/>
      <c r="G51"/>
      <c r="H51"/>
    </row>
    <row r="52" spans="1:8" ht="52.5" thickBot="1">
      <c r="A52" s="56" t="s">
        <v>269</v>
      </c>
      <c r="B52" s="37" t="s">
        <v>118</v>
      </c>
      <c r="C52" s="41" t="s">
        <v>208</v>
      </c>
      <c r="D52" s="41" t="s">
        <v>209</v>
      </c>
      <c r="E52" s="32"/>
      <c r="G52"/>
      <c r="H52"/>
    </row>
    <row r="53" spans="1:8" ht="58.5" thickBot="1">
      <c r="A53" s="34" t="s">
        <v>210</v>
      </c>
      <c r="B53" s="40"/>
      <c r="C53" s="50"/>
      <c r="D53" s="50"/>
      <c r="E53" s="50"/>
      <c r="G53"/>
      <c r="H53"/>
    </row>
    <row r="54" spans="1:8" ht="102.75" thickBot="1">
      <c r="A54" s="55" t="s">
        <v>270</v>
      </c>
      <c r="B54" s="33" t="s">
        <v>120</v>
      </c>
      <c r="C54" s="41" t="s">
        <v>211</v>
      </c>
      <c r="D54" s="41" t="s">
        <v>212</v>
      </c>
      <c r="E54" s="50"/>
      <c r="G54"/>
      <c r="H54"/>
    </row>
    <row r="55" spans="1:8" ht="116.25" thickBot="1">
      <c r="A55" s="56" t="s">
        <v>271</v>
      </c>
      <c r="B55" s="33" t="s">
        <v>120</v>
      </c>
      <c r="C55" s="50"/>
      <c r="D55" s="41" t="s">
        <v>213</v>
      </c>
      <c r="E55" s="50"/>
      <c r="G55"/>
      <c r="H55"/>
    </row>
    <row r="56" spans="1:8" ht="116.25" thickBot="1">
      <c r="A56" s="56" t="s">
        <v>272</v>
      </c>
      <c r="B56" s="33" t="s">
        <v>120</v>
      </c>
      <c r="C56" s="50"/>
      <c r="D56" s="50"/>
      <c r="E56" s="41" t="s">
        <v>214</v>
      </c>
      <c r="G56"/>
      <c r="H56"/>
    </row>
    <row r="57" spans="1:8" ht="103.5" thickBot="1">
      <c r="A57" s="58" t="s">
        <v>215</v>
      </c>
      <c r="B57" s="33" t="s">
        <v>118</v>
      </c>
      <c r="C57" s="50"/>
      <c r="D57" s="41" t="s">
        <v>216</v>
      </c>
      <c r="E57" s="50"/>
      <c r="G57"/>
      <c r="H57"/>
    </row>
    <row r="58" spans="1:8" ht="116.25" thickBot="1">
      <c r="A58" s="56" t="s">
        <v>273</v>
      </c>
      <c r="B58" s="33" t="s">
        <v>129</v>
      </c>
      <c r="C58" s="50"/>
      <c r="D58" s="50"/>
      <c r="E58" s="41" t="s">
        <v>217</v>
      </c>
      <c r="G58"/>
      <c r="H58"/>
    </row>
    <row r="59" spans="1:8" ht="15.75" thickBot="1">
      <c r="A59" s="68" t="s">
        <v>218</v>
      </c>
      <c r="B59" s="69"/>
      <c r="C59" s="69"/>
      <c r="D59" s="69"/>
      <c r="E59" s="70"/>
      <c r="G59"/>
      <c r="H59"/>
    </row>
    <row r="60" spans="1:8" ht="39.75" thickBot="1">
      <c r="A60" s="56" t="s">
        <v>274</v>
      </c>
      <c r="B60" s="33" t="s">
        <v>118</v>
      </c>
      <c r="C60" s="50"/>
      <c r="D60" s="41" t="s">
        <v>219</v>
      </c>
      <c r="E60" s="50"/>
      <c r="G60"/>
      <c r="H60"/>
    </row>
    <row r="61" spans="1:8" ht="39.75" thickBot="1">
      <c r="A61" s="56" t="s">
        <v>275</v>
      </c>
      <c r="B61" s="33" t="s">
        <v>118</v>
      </c>
      <c r="C61" s="50"/>
      <c r="D61" s="41" t="s">
        <v>220</v>
      </c>
      <c r="E61" s="50"/>
      <c r="G61"/>
      <c r="H61"/>
    </row>
    <row r="62" spans="1:8" ht="66.75" thickBot="1">
      <c r="A62" s="58" t="s">
        <v>221</v>
      </c>
      <c r="B62" s="33" t="s">
        <v>118</v>
      </c>
      <c r="C62" s="50"/>
      <c r="D62" s="41" t="s">
        <v>222</v>
      </c>
      <c r="E62" s="50"/>
      <c r="G62"/>
      <c r="H62"/>
    </row>
    <row r="63" spans="1:8" ht="15.75" thickBot="1">
      <c r="A63" s="71" t="s">
        <v>223</v>
      </c>
      <c r="B63" s="72"/>
      <c r="C63" s="72"/>
      <c r="D63" s="72"/>
      <c r="E63" s="73"/>
      <c r="G63"/>
      <c r="H63"/>
    </row>
    <row r="64" spans="1:8" ht="15.75" thickBot="1">
      <c r="A64" s="40"/>
      <c r="B64" s="40"/>
      <c r="C64" s="74" t="s">
        <v>116</v>
      </c>
      <c r="D64" s="75"/>
      <c r="E64" s="76"/>
      <c r="G64"/>
      <c r="H64"/>
    </row>
    <row r="65" spans="1:8" ht="15.75" thickBot="1">
      <c r="A65" s="44" t="s">
        <v>117</v>
      </c>
      <c r="B65" s="44" t="s">
        <v>118</v>
      </c>
      <c r="C65" s="89"/>
      <c r="D65" s="90"/>
      <c r="E65" s="91"/>
      <c r="G65"/>
      <c r="H65"/>
    </row>
    <row r="66" spans="1:8" ht="116.25" thickBot="1">
      <c r="A66" s="53" t="s">
        <v>276</v>
      </c>
      <c r="B66" s="40"/>
      <c r="C66" s="42" t="s">
        <v>119</v>
      </c>
      <c r="G66"/>
      <c r="H66"/>
    </row>
    <row r="67" spans="1:8" ht="129" thickBot="1">
      <c r="A67" s="53" t="s">
        <v>277</v>
      </c>
      <c r="B67" s="33" t="s">
        <v>118</v>
      </c>
      <c r="C67" s="41" t="s">
        <v>224</v>
      </c>
      <c r="G67"/>
      <c r="H67"/>
    </row>
    <row r="68" spans="1:8" ht="129" thickBot="1">
      <c r="A68" s="56" t="s">
        <v>278</v>
      </c>
      <c r="B68" s="33" t="s">
        <v>120</v>
      </c>
      <c r="C68" s="41" t="s">
        <v>121</v>
      </c>
      <c r="G68"/>
      <c r="H68"/>
    </row>
    <row r="69" spans="1:8" ht="129" thickBot="1">
      <c r="A69" s="52" t="s">
        <v>225</v>
      </c>
      <c r="B69" s="33" t="s">
        <v>129</v>
      </c>
      <c r="C69" s="41" t="s">
        <v>122</v>
      </c>
      <c r="G69"/>
      <c r="H69"/>
    </row>
    <row r="70" spans="1:8" ht="129" thickBot="1">
      <c r="A70" s="56" t="s">
        <v>279</v>
      </c>
      <c r="B70" s="33" t="s">
        <v>129</v>
      </c>
      <c r="C70" s="41" t="s">
        <v>123</v>
      </c>
      <c r="G70"/>
      <c r="H70"/>
    </row>
    <row r="71" spans="1:8" ht="141.75" thickBot="1">
      <c r="A71" s="56" t="s">
        <v>280</v>
      </c>
      <c r="B71" s="33" t="s">
        <v>129</v>
      </c>
      <c r="C71" s="41" t="s">
        <v>124</v>
      </c>
      <c r="G71"/>
      <c r="H71"/>
    </row>
    <row r="72" spans="1:8" ht="15.75" thickBot="1">
      <c r="A72" s="39" t="s">
        <v>125</v>
      </c>
      <c r="B72" s="44" t="s">
        <v>120</v>
      </c>
      <c r="C72" s="45"/>
      <c r="G72"/>
      <c r="H72"/>
    </row>
    <row r="73" spans="1:8" ht="132.75" thickBot="1">
      <c r="A73" s="34" t="s">
        <v>226</v>
      </c>
      <c r="B73" s="32"/>
      <c r="C73" s="42" t="s">
        <v>126</v>
      </c>
      <c r="G73"/>
      <c r="H73"/>
    </row>
    <row r="74" spans="1:8" ht="141" thickBot="1">
      <c r="A74" s="59" t="s">
        <v>281</v>
      </c>
      <c r="B74" s="37" t="s">
        <v>129</v>
      </c>
      <c r="C74" s="41" t="s">
        <v>227</v>
      </c>
      <c r="G74"/>
      <c r="H74"/>
    </row>
    <row r="75" spans="1:8" ht="143.25" thickBot="1">
      <c r="A75" s="58" t="s">
        <v>228</v>
      </c>
      <c r="B75" s="37" t="s">
        <v>118</v>
      </c>
      <c r="C75" s="41" t="s">
        <v>127</v>
      </c>
      <c r="G75"/>
      <c r="H75"/>
    </row>
    <row r="76" spans="1:8" ht="141.75" thickBot="1">
      <c r="A76" s="53" t="s">
        <v>282</v>
      </c>
      <c r="B76" s="37" t="s">
        <v>120</v>
      </c>
      <c r="C76" s="41" t="s">
        <v>128</v>
      </c>
      <c r="G76"/>
      <c r="H76"/>
    </row>
    <row r="77" spans="1:8" ht="39" thickBot="1">
      <c r="A77" s="43" t="s">
        <v>229</v>
      </c>
      <c r="B77" s="71" t="s">
        <v>230</v>
      </c>
      <c r="C77" s="73"/>
      <c r="G77"/>
      <c r="H77"/>
    </row>
    <row r="78" spans="1:8" ht="90.75" thickBot="1">
      <c r="A78" s="56" t="s">
        <v>283</v>
      </c>
      <c r="B78" s="33" t="s">
        <v>118</v>
      </c>
      <c r="C78" s="41" t="s">
        <v>130</v>
      </c>
      <c r="G78"/>
      <c r="H78"/>
    </row>
    <row r="79" spans="1:8" ht="90.75" thickBot="1">
      <c r="A79" s="56" t="s">
        <v>284</v>
      </c>
      <c r="B79" s="33" t="s">
        <v>118</v>
      </c>
      <c r="C79" s="41" t="s">
        <v>131</v>
      </c>
      <c r="G79"/>
      <c r="H79"/>
    </row>
    <row r="80" spans="1:8" ht="77.25" thickBot="1">
      <c r="A80" s="52" t="s">
        <v>231</v>
      </c>
      <c r="B80" s="33" t="s">
        <v>118</v>
      </c>
      <c r="C80" s="41" t="s">
        <v>132</v>
      </c>
      <c r="G80"/>
      <c r="H80"/>
    </row>
    <row r="81" spans="1:8">
      <c r="G81"/>
      <c r="H81"/>
    </row>
    <row r="82" spans="1:8">
      <c r="A82" s="38" t="s">
        <v>232</v>
      </c>
      <c r="G82"/>
      <c r="H82"/>
    </row>
    <row r="83" spans="1:8">
      <c r="G83"/>
      <c r="H83"/>
    </row>
    <row r="84" spans="1:8" ht="16.5">
      <c r="A84" s="38" t="s">
        <v>133</v>
      </c>
      <c r="G84"/>
      <c r="H84"/>
    </row>
    <row r="85" spans="1:8">
      <c r="G85"/>
      <c r="H85"/>
    </row>
    <row r="86" spans="1:8" ht="16.5">
      <c r="A86" s="38" t="s">
        <v>233</v>
      </c>
      <c r="G86"/>
      <c r="H86"/>
    </row>
    <row r="87" spans="1:8" ht="16.5">
      <c r="A87" s="38" t="s">
        <v>134</v>
      </c>
      <c r="G87"/>
      <c r="H87"/>
    </row>
    <row r="88" spans="1:8" ht="16.5">
      <c r="A88" s="38" t="s">
        <v>135</v>
      </c>
      <c r="G88"/>
      <c r="H88"/>
    </row>
    <row r="89" spans="1:8">
      <c r="G89"/>
      <c r="H89"/>
    </row>
    <row r="90" spans="1:8" ht="16.5">
      <c r="A90" s="38" t="s">
        <v>136</v>
      </c>
      <c r="G90"/>
      <c r="H90"/>
    </row>
    <row r="91" spans="1:8" ht="16.5">
      <c r="A91" s="38" t="s">
        <v>137</v>
      </c>
      <c r="G91"/>
      <c r="H91"/>
    </row>
    <row r="92" spans="1:8" ht="16.5">
      <c r="A92" s="38" t="s">
        <v>234</v>
      </c>
      <c r="G92"/>
      <c r="H92"/>
    </row>
    <row r="93" spans="1:8" ht="16.5">
      <c r="A93" s="38" t="s">
        <v>235</v>
      </c>
      <c r="G93"/>
      <c r="H93"/>
    </row>
  </sheetData>
  <mergeCells count="15">
    <mergeCell ref="B77:C77"/>
    <mergeCell ref="C65:E65"/>
    <mergeCell ref="A2:H2"/>
    <mergeCell ref="E1:G1"/>
    <mergeCell ref="A4:A5"/>
    <mergeCell ref="B4:B5"/>
    <mergeCell ref="C4:H4"/>
    <mergeCell ref="C5:E5"/>
    <mergeCell ref="F5:H5"/>
    <mergeCell ref="F6:H6"/>
    <mergeCell ref="A35:E35"/>
    <mergeCell ref="A59:E59"/>
    <mergeCell ref="A63:E63"/>
    <mergeCell ref="C64:E64"/>
    <mergeCell ref="C6:E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6"/>
  <sheetViews>
    <sheetView topLeftCell="A31" workbookViewId="0">
      <selection activeCell="H8" sqref="H8"/>
    </sheetView>
  </sheetViews>
  <sheetFormatPr defaultRowHeight="15"/>
  <cols>
    <col min="1" max="1" width="5.5703125" customWidth="1"/>
    <col min="2" max="2" width="49.85546875" customWidth="1"/>
    <col min="3" max="3" width="15.5703125" customWidth="1"/>
    <col min="4" max="4" width="14.42578125" customWidth="1"/>
    <col min="5" max="5" width="15.42578125" customWidth="1"/>
  </cols>
  <sheetData>
    <row r="2" spans="1:5" ht="30.75" customHeight="1">
      <c r="A2" s="96" t="s">
        <v>21</v>
      </c>
      <c r="B2" s="97"/>
      <c r="C2" s="97"/>
      <c r="D2" s="97"/>
      <c r="E2" s="97"/>
    </row>
    <row r="4" spans="1:5" ht="76.5">
      <c r="A4" s="98" t="s">
        <v>2</v>
      </c>
      <c r="B4" s="99"/>
      <c r="C4" s="5" t="s">
        <v>3</v>
      </c>
      <c r="D4" s="27" t="s">
        <v>4</v>
      </c>
      <c r="E4" s="27" t="s">
        <v>5</v>
      </c>
    </row>
    <row r="5" spans="1:5" ht="25.5">
      <c r="A5" s="95" t="s">
        <v>6</v>
      </c>
      <c r="B5" s="3" t="s">
        <v>7</v>
      </c>
      <c r="C5" s="3"/>
      <c r="D5" s="3"/>
      <c r="E5" s="3"/>
    </row>
    <row r="6" spans="1:5">
      <c r="A6" s="95"/>
      <c r="B6" s="4" t="s">
        <v>0</v>
      </c>
      <c r="C6" s="7"/>
      <c r="D6" s="7"/>
      <c r="E6" s="7"/>
    </row>
    <row r="7" spans="1:5">
      <c r="A7" s="95"/>
      <c r="B7" s="4" t="s">
        <v>287</v>
      </c>
      <c r="C7" s="7">
        <f t="shared" ref="C7:C13" si="0">D7*E7</f>
        <v>5254729.2</v>
      </c>
      <c r="D7" s="7">
        <v>4860</v>
      </c>
      <c r="E7" s="7">
        <v>1081.22</v>
      </c>
    </row>
    <row r="8" spans="1:5">
      <c r="A8" s="95"/>
      <c r="B8" s="4" t="s">
        <v>288</v>
      </c>
      <c r="C8" s="7">
        <f t="shared" si="0"/>
        <v>3325538.3000000003</v>
      </c>
      <c r="D8" s="7">
        <v>1190</v>
      </c>
      <c r="E8" s="7">
        <v>2794.57</v>
      </c>
    </row>
    <row r="9" spans="1:5">
      <c r="A9" s="95"/>
      <c r="B9" s="4" t="s">
        <v>289</v>
      </c>
      <c r="C9" s="7">
        <f>D9*E9</f>
        <v>295620</v>
      </c>
      <c r="D9" s="7">
        <v>750</v>
      </c>
      <c r="E9" s="7">
        <v>394.16</v>
      </c>
    </row>
    <row r="10" spans="1:5">
      <c r="A10" s="95"/>
      <c r="B10" s="4" t="s">
        <v>1</v>
      </c>
      <c r="C10" s="7"/>
      <c r="D10" s="7">
        <v>191</v>
      </c>
      <c r="E10" s="7"/>
    </row>
    <row r="11" spans="1:5">
      <c r="A11" s="95"/>
      <c r="B11" s="4" t="s">
        <v>287</v>
      </c>
      <c r="C11" s="7">
        <f t="shared" si="0"/>
        <v>0</v>
      </c>
      <c r="D11" s="7"/>
      <c r="E11" s="7">
        <v>1081.22</v>
      </c>
    </row>
    <row r="12" spans="1:5">
      <c r="A12" s="95"/>
      <c r="B12" s="4" t="s">
        <v>288</v>
      </c>
      <c r="C12" s="7">
        <f t="shared" si="0"/>
        <v>586859.70000000007</v>
      </c>
      <c r="D12" s="7">
        <v>210</v>
      </c>
      <c r="E12" s="7">
        <v>2794.57</v>
      </c>
    </row>
    <row r="13" spans="1:5">
      <c r="A13" s="95"/>
      <c r="B13" s="4" t="s">
        <v>289</v>
      </c>
      <c r="C13" s="7">
        <f t="shared" si="0"/>
        <v>0</v>
      </c>
      <c r="D13" s="7"/>
      <c r="E13" s="7">
        <v>394.16</v>
      </c>
    </row>
    <row r="14" spans="1:5" ht="25.5">
      <c r="A14" s="27" t="s">
        <v>8</v>
      </c>
      <c r="B14" s="3" t="s">
        <v>9</v>
      </c>
      <c r="C14" s="7"/>
      <c r="D14" s="7"/>
      <c r="E14" s="7"/>
    </row>
    <row r="15" spans="1:5" ht="25.5">
      <c r="A15" s="95" t="s">
        <v>10</v>
      </c>
      <c r="B15" s="3" t="s">
        <v>11</v>
      </c>
      <c r="C15" s="7"/>
      <c r="D15" s="7"/>
      <c r="E15" s="7"/>
    </row>
    <row r="16" spans="1:5" ht="25.5">
      <c r="A16" s="95"/>
      <c r="B16" s="4" t="s">
        <v>35</v>
      </c>
      <c r="C16" s="7">
        <v>8947604.0067239981</v>
      </c>
      <c r="D16" s="7">
        <v>550.66999999999996</v>
      </c>
      <c r="E16" s="7">
        <v>16248.577199999998</v>
      </c>
    </row>
    <row r="17" spans="1:5" ht="25.5">
      <c r="A17" s="95"/>
      <c r="B17" s="4" t="s">
        <v>36</v>
      </c>
      <c r="C17" s="7">
        <v>4564106.3621999994</v>
      </c>
      <c r="D17" s="7">
        <v>197</v>
      </c>
      <c r="E17" s="7">
        <v>23168.052599999999</v>
      </c>
    </row>
    <row r="18" spans="1:5" ht="25.5">
      <c r="A18" s="95"/>
      <c r="B18" s="4" t="s">
        <v>37</v>
      </c>
      <c r="C18" s="7">
        <v>488741.52499999997</v>
      </c>
      <c r="D18" s="7">
        <v>41</v>
      </c>
      <c r="E18" s="7">
        <v>11920.525</v>
      </c>
    </row>
    <row r="19" spans="1:5" ht="25.5">
      <c r="A19" s="95"/>
      <c r="B19" s="4" t="s">
        <v>38</v>
      </c>
      <c r="C19" s="7">
        <v>529172.17849999992</v>
      </c>
      <c r="D19" s="7">
        <v>41</v>
      </c>
      <c r="E19" s="7">
        <v>12906.638499999999</v>
      </c>
    </row>
    <row r="20" spans="1:5">
      <c r="A20" s="95"/>
      <c r="B20" s="4" t="s">
        <v>12</v>
      </c>
      <c r="C20" s="3"/>
      <c r="D20" s="3"/>
      <c r="E20" s="7"/>
    </row>
    <row r="21" spans="1:5" ht="38.25">
      <c r="A21" s="100"/>
      <c r="B21" s="4" t="s">
        <v>13</v>
      </c>
      <c r="C21" s="3"/>
      <c r="D21" s="3"/>
      <c r="E21" s="7"/>
    </row>
    <row r="22" spans="1:5">
      <c r="A22" s="100"/>
      <c r="B22" s="6" t="s">
        <v>22</v>
      </c>
      <c r="C22" s="11"/>
      <c r="D22" s="11"/>
      <c r="E22" s="2">
        <v>14780.873700000002</v>
      </c>
    </row>
    <row r="23" spans="1:5">
      <c r="A23" s="100"/>
      <c r="B23" s="6" t="s">
        <v>23</v>
      </c>
      <c r="C23" s="11"/>
      <c r="D23" s="11"/>
      <c r="E23" s="2">
        <v>9683.8832999999995</v>
      </c>
    </row>
    <row r="24" spans="1:5">
      <c r="A24" s="100"/>
      <c r="B24" s="6" t="s">
        <v>24</v>
      </c>
      <c r="C24" s="11"/>
      <c r="D24" s="11"/>
      <c r="E24" s="2">
        <v>7765.0923000000003</v>
      </c>
    </row>
    <row r="25" spans="1:5">
      <c r="A25" s="100"/>
      <c r="B25" s="6" t="s">
        <v>25</v>
      </c>
      <c r="C25" s="12">
        <v>1240722</v>
      </c>
      <c r="D25" s="11">
        <v>240</v>
      </c>
      <c r="E25" s="2">
        <v>5169.6750000000002</v>
      </c>
    </row>
    <row r="26" spans="1:5">
      <c r="A26" s="100"/>
      <c r="B26" s="6" t="s">
        <v>26</v>
      </c>
      <c r="C26" s="12">
        <v>2660134.3488000003</v>
      </c>
      <c r="D26" s="11">
        <v>768</v>
      </c>
      <c r="E26" s="2">
        <v>3463.7166000000002</v>
      </c>
    </row>
    <row r="27" spans="1:5">
      <c r="A27" s="100"/>
      <c r="B27" s="6" t="s">
        <v>27</v>
      </c>
      <c r="C27" s="12">
        <v>3383370.5759999994</v>
      </c>
      <c r="D27" s="11">
        <v>1410</v>
      </c>
      <c r="E27" s="2">
        <v>2399.5535999999997</v>
      </c>
    </row>
    <row r="28" spans="1:5">
      <c r="A28" s="100"/>
      <c r="B28" s="6" t="s">
        <v>28</v>
      </c>
      <c r="C28" s="12">
        <v>1728643.14</v>
      </c>
      <c r="D28" s="11">
        <v>420</v>
      </c>
      <c r="E28" s="2">
        <v>4115.817</v>
      </c>
    </row>
    <row r="29" spans="1:5">
      <c r="A29" s="100"/>
      <c r="B29" s="6" t="s">
        <v>29</v>
      </c>
      <c r="C29" s="12">
        <v>2800585.7280000001</v>
      </c>
      <c r="D29" s="11">
        <v>960</v>
      </c>
      <c r="E29" s="2">
        <v>2917.2768000000001</v>
      </c>
    </row>
    <row r="30" spans="1:5">
      <c r="A30" s="100"/>
      <c r="B30" s="6" t="s">
        <v>30</v>
      </c>
      <c r="C30" s="12">
        <v>1013952.6431999999</v>
      </c>
      <c r="D30" s="11">
        <v>504</v>
      </c>
      <c r="E30" s="2">
        <v>2011.8108</v>
      </c>
    </row>
    <row r="31" spans="1:5">
      <c r="A31" s="100"/>
      <c r="B31" s="6" t="s">
        <v>31</v>
      </c>
      <c r="C31" s="12"/>
      <c r="D31" s="11"/>
      <c r="E31" s="2">
        <v>1458.5697</v>
      </c>
    </row>
    <row r="32" spans="1:5">
      <c r="A32" s="100"/>
      <c r="B32" s="6" t="s">
        <v>32</v>
      </c>
      <c r="C32" s="12"/>
      <c r="D32" s="11"/>
      <c r="E32" s="2">
        <v>2308.5948000000003</v>
      </c>
    </row>
    <row r="33" spans="1:5">
      <c r="A33" s="100"/>
      <c r="B33" s="6" t="s">
        <v>33</v>
      </c>
      <c r="C33" s="12">
        <v>1488842.355</v>
      </c>
      <c r="D33" s="11">
        <v>910</v>
      </c>
      <c r="E33" s="2">
        <v>1636.0905</v>
      </c>
    </row>
    <row r="34" spans="1:5">
      <c r="A34" s="100"/>
      <c r="B34" s="6" t="s">
        <v>34</v>
      </c>
      <c r="C34" s="12">
        <v>1880529.3594</v>
      </c>
      <c r="D34" s="11">
        <v>802</v>
      </c>
      <c r="E34" s="2">
        <v>2344.7997</v>
      </c>
    </row>
    <row r="35" spans="1:5" ht="25.5">
      <c r="A35" s="100"/>
      <c r="B35" s="4" t="s">
        <v>14</v>
      </c>
      <c r="C35" s="3"/>
      <c r="D35" s="3"/>
      <c r="E35" s="7"/>
    </row>
    <row r="36" spans="1:5" ht="25.5">
      <c r="A36" s="95" t="s">
        <v>15</v>
      </c>
      <c r="B36" s="3" t="s">
        <v>16</v>
      </c>
      <c r="C36" s="3"/>
      <c r="D36" s="3"/>
      <c r="E36" s="7"/>
    </row>
    <row r="37" spans="1:5">
      <c r="A37" s="95"/>
      <c r="B37" s="4" t="s">
        <v>0</v>
      </c>
      <c r="C37" s="7">
        <f>E37*D37</f>
        <v>2874264.56</v>
      </c>
      <c r="D37" s="3">
        <v>6836</v>
      </c>
      <c r="E37" s="7">
        <v>420.46</v>
      </c>
    </row>
    <row r="38" spans="1:5">
      <c r="A38" s="95"/>
      <c r="B38" s="4" t="s">
        <v>1</v>
      </c>
      <c r="C38" s="7">
        <f>E38*D38</f>
        <v>46061.56</v>
      </c>
      <c r="D38" s="3">
        <v>191</v>
      </c>
      <c r="E38" s="7">
        <v>241.16</v>
      </c>
    </row>
    <row r="39" spans="1:5" ht="51">
      <c r="A39" s="95" t="s">
        <v>17</v>
      </c>
      <c r="B39" s="3" t="s">
        <v>18</v>
      </c>
      <c r="C39" s="3"/>
      <c r="D39" s="3"/>
      <c r="E39" s="7"/>
    </row>
    <row r="40" spans="1:5">
      <c r="A40" s="95"/>
      <c r="B40" s="4" t="s">
        <v>0</v>
      </c>
      <c r="C40" s="7">
        <f>E40*D40</f>
        <v>3809907.8800000004</v>
      </c>
      <c r="D40" s="3">
        <v>6836</v>
      </c>
      <c r="E40" s="7">
        <v>557.33000000000004</v>
      </c>
    </row>
    <row r="41" spans="1:5">
      <c r="A41" s="95"/>
      <c r="B41" s="4" t="s">
        <v>1</v>
      </c>
      <c r="C41" s="7">
        <f>E41*D41</f>
        <v>58591.159999999996</v>
      </c>
      <c r="D41" s="3">
        <v>191</v>
      </c>
      <c r="E41" s="7">
        <v>306.76</v>
      </c>
    </row>
    <row r="42" spans="1:5" ht="76.5">
      <c r="A42" s="95" t="s">
        <v>19</v>
      </c>
      <c r="B42" s="3" t="s">
        <v>20</v>
      </c>
      <c r="C42" s="3"/>
      <c r="D42" s="3"/>
      <c r="E42" s="7"/>
    </row>
    <row r="43" spans="1:5">
      <c r="A43" s="95"/>
      <c r="B43" s="4" t="s">
        <v>0</v>
      </c>
      <c r="C43" s="7">
        <f>E43*D43</f>
        <v>14116818.520000001</v>
      </c>
      <c r="D43" s="3">
        <v>6836</v>
      </c>
      <c r="E43" s="7">
        <v>2065.0700000000002</v>
      </c>
    </row>
    <row r="44" spans="1:5">
      <c r="A44" s="95"/>
      <c r="B44" s="4" t="s">
        <v>1</v>
      </c>
      <c r="C44" s="7">
        <f>E44*D44</f>
        <v>226231.86000000002</v>
      </c>
      <c r="D44" s="3">
        <v>191</v>
      </c>
      <c r="E44" s="7">
        <v>1184.46</v>
      </c>
    </row>
    <row r="46" spans="1:5" ht="30.75" customHeight="1">
      <c r="A46" s="94" t="s">
        <v>286</v>
      </c>
      <c r="B46" s="94"/>
      <c r="C46" s="94"/>
      <c r="D46" s="94"/>
      <c r="E46" s="94"/>
    </row>
  </sheetData>
  <mergeCells count="9">
    <mergeCell ref="A46:E46"/>
    <mergeCell ref="A42:A44"/>
    <mergeCell ref="A2:E2"/>
    <mergeCell ref="A4:B4"/>
    <mergeCell ref="A5:A13"/>
    <mergeCell ref="A15:A20"/>
    <mergeCell ref="A21:A35"/>
    <mergeCell ref="A36:A38"/>
    <mergeCell ref="A39:A41"/>
  </mergeCells>
  <hyperlinks>
    <hyperlink ref="C4" location="Par2123" tooltip="Ссылка на текущий документ" display="Par2123"/>
  </hyperlink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1"/>
  <sheetViews>
    <sheetView topLeftCell="A19" workbookViewId="0">
      <selection activeCell="H8" sqref="H8"/>
    </sheetView>
  </sheetViews>
  <sheetFormatPr defaultRowHeight="15"/>
  <cols>
    <col min="1" max="1" width="9.140625" style="8"/>
    <col min="2" max="2" width="32.5703125" style="8" customWidth="1"/>
    <col min="3" max="3" width="18.42578125" style="8" customWidth="1"/>
    <col min="4" max="4" width="22.42578125" style="8" customWidth="1"/>
  </cols>
  <sheetData>
    <row r="2" spans="1:4" ht="42" customHeight="1">
      <c r="A2" s="96" t="s">
        <v>66</v>
      </c>
      <c r="B2" s="96"/>
      <c r="C2" s="96"/>
      <c r="D2" s="96"/>
    </row>
    <row r="4" spans="1:4" ht="25.5">
      <c r="A4" s="10"/>
      <c r="B4" s="9" t="s">
        <v>39</v>
      </c>
      <c r="C4" s="9" t="s">
        <v>40</v>
      </c>
      <c r="D4" s="9" t="s">
        <v>41</v>
      </c>
    </row>
    <row r="5" spans="1:4" ht="38.25">
      <c r="A5" s="9" t="s">
        <v>6</v>
      </c>
      <c r="B5" s="10" t="s">
        <v>42</v>
      </c>
      <c r="C5" s="10"/>
      <c r="D5" s="14">
        <f>D7+D9+D10</f>
        <v>28173680</v>
      </c>
    </row>
    <row r="6" spans="1:4">
      <c r="A6" s="10"/>
      <c r="B6" s="10" t="s">
        <v>43</v>
      </c>
      <c r="C6" s="10"/>
      <c r="D6" s="10"/>
    </row>
    <row r="7" spans="1:4">
      <c r="A7" s="10"/>
      <c r="B7" s="15" t="s">
        <v>44</v>
      </c>
      <c r="C7" s="10"/>
      <c r="D7" s="14">
        <f>6898630</f>
        <v>6898630</v>
      </c>
    </row>
    <row r="8" spans="1:4">
      <c r="A8" s="10"/>
      <c r="B8" s="15" t="s">
        <v>45</v>
      </c>
      <c r="C8" s="10"/>
      <c r="D8" s="10"/>
    </row>
    <row r="9" spans="1:4">
      <c r="A9" s="10"/>
      <c r="B9" s="15" t="s">
        <v>46</v>
      </c>
      <c r="C9" s="10"/>
      <c r="D9" s="14">
        <v>16340280</v>
      </c>
    </row>
    <row r="10" spans="1:4">
      <c r="A10" s="10"/>
      <c r="B10" s="15" t="s">
        <v>47</v>
      </c>
      <c r="C10" s="10"/>
      <c r="D10" s="14">
        <v>4934770</v>
      </c>
    </row>
    <row r="11" spans="1:4">
      <c r="A11" s="10"/>
      <c r="B11" s="15" t="s">
        <v>48</v>
      </c>
      <c r="C11" s="10"/>
      <c r="D11" s="10"/>
    </row>
    <row r="12" spans="1:4">
      <c r="A12" s="10"/>
      <c r="B12" s="15" t="s">
        <v>49</v>
      </c>
      <c r="C12" s="10"/>
      <c r="D12" s="10"/>
    </row>
    <row r="13" spans="1:4" ht="25.5">
      <c r="A13" s="10"/>
      <c r="B13" s="15" t="s">
        <v>50</v>
      </c>
      <c r="C13" s="10"/>
      <c r="D13" s="10"/>
    </row>
    <row r="14" spans="1:4" ht="38.25">
      <c r="A14" s="10"/>
      <c r="B14" s="15" t="s">
        <v>51</v>
      </c>
      <c r="C14" s="10"/>
      <c r="D14" s="10"/>
    </row>
    <row r="15" spans="1:4" ht="25.5">
      <c r="A15" s="10"/>
      <c r="B15" s="15" t="s">
        <v>52</v>
      </c>
      <c r="C15" s="10"/>
      <c r="D15" s="10"/>
    </row>
    <row r="16" spans="1:4">
      <c r="A16" s="10"/>
      <c r="B16" s="15" t="s">
        <v>43</v>
      </c>
      <c r="C16" s="10"/>
      <c r="D16" s="10"/>
    </row>
    <row r="17" spans="1:4">
      <c r="A17" s="10"/>
      <c r="B17" s="15" t="s">
        <v>53</v>
      </c>
      <c r="C17" s="10"/>
      <c r="D17" s="10"/>
    </row>
    <row r="18" spans="1:4" ht="25.5">
      <c r="A18" s="10"/>
      <c r="B18" s="15" t="s">
        <v>54</v>
      </c>
      <c r="C18" s="10"/>
      <c r="D18" s="10"/>
    </row>
    <row r="19" spans="1:4" ht="38.25">
      <c r="A19" s="10"/>
      <c r="B19" s="15" t="s">
        <v>55</v>
      </c>
      <c r="C19" s="10"/>
      <c r="D19" s="10"/>
    </row>
    <row r="20" spans="1:4">
      <c r="A20" s="10"/>
      <c r="B20" s="15" t="s">
        <v>56</v>
      </c>
      <c r="C20" s="10"/>
      <c r="D20" s="10"/>
    </row>
    <row r="21" spans="1:4" ht="25.5">
      <c r="A21" s="10"/>
      <c r="B21" s="15" t="s">
        <v>57</v>
      </c>
      <c r="C21" s="10"/>
      <c r="D21" s="10"/>
    </row>
    <row r="22" spans="1:4">
      <c r="A22" s="10"/>
      <c r="B22" s="15" t="s">
        <v>58</v>
      </c>
      <c r="C22" s="10"/>
      <c r="D22" s="10"/>
    </row>
    <row r="23" spans="1:4">
      <c r="A23" s="10"/>
      <c r="B23" s="15" t="s">
        <v>43</v>
      </c>
      <c r="C23" s="10"/>
      <c r="D23" s="10"/>
    </row>
    <row r="24" spans="1:4">
      <c r="A24" s="10"/>
      <c r="B24" s="15" t="s">
        <v>59</v>
      </c>
      <c r="C24" s="10"/>
      <c r="D24" s="10"/>
    </row>
    <row r="25" spans="1:4">
      <c r="A25" s="10"/>
      <c r="B25" s="15" t="s">
        <v>60</v>
      </c>
      <c r="C25" s="10"/>
      <c r="D25" s="10"/>
    </row>
    <row r="26" spans="1:4">
      <c r="A26" s="10"/>
      <c r="B26" s="15" t="s">
        <v>61</v>
      </c>
      <c r="C26" s="10"/>
      <c r="D26" s="10"/>
    </row>
    <row r="27" spans="1:4" ht="38.25">
      <c r="A27" s="10"/>
      <c r="B27" s="15" t="s">
        <v>62</v>
      </c>
      <c r="C27" s="10"/>
      <c r="D27" s="10"/>
    </row>
    <row r="28" spans="1:4" ht="89.25">
      <c r="A28" s="9" t="s">
        <v>8</v>
      </c>
      <c r="B28" s="10" t="s">
        <v>63</v>
      </c>
      <c r="C28" s="10"/>
      <c r="D28" s="14">
        <v>30726404.219999999</v>
      </c>
    </row>
    <row r="29" spans="1:4" ht="25.5">
      <c r="A29" s="9" t="s">
        <v>10</v>
      </c>
      <c r="B29" s="10" t="s">
        <v>64</v>
      </c>
      <c r="C29" s="14"/>
      <c r="D29" s="14">
        <v>7159000</v>
      </c>
    </row>
    <row r="30" spans="1:4" s="13" customFormat="1" ht="25.5">
      <c r="A30" s="16"/>
      <c r="B30" s="16" t="s">
        <v>65</v>
      </c>
      <c r="C30" s="16"/>
      <c r="D30" s="17">
        <f>D5+D28+D29</f>
        <v>66059084.219999999</v>
      </c>
    </row>
    <row r="31" spans="1:4">
      <c r="A31" s="18"/>
      <c r="B31" s="18"/>
      <c r="C31" s="18"/>
      <c r="D31" s="18"/>
    </row>
  </sheetData>
  <mergeCells count="1">
    <mergeCell ref="A2:D2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4"/>
  <sheetViews>
    <sheetView workbookViewId="0">
      <selection activeCell="H6" sqref="H6"/>
    </sheetView>
  </sheetViews>
  <sheetFormatPr defaultRowHeight="15"/>
  <cols>
    <col min="2" max="2" width="37.28515625" customWidth="1"/>
    <col min="3" max="3" width="19.7109375" customWidth="1"/>
    <col min="4" max="4" width="19.5703125" customWidth="1"/>
  </cols>
  <sheetData>
    <row r="2" spans="1:4" ht="72" customHeight="1">
      <c r="A2" s="96" t="s">
        <v>292</v>
      </c>
      <c r="B2" s="96"/>
      <c r="C2" s="96"/>
      <c r="D2" s="96"/>
    </row>
    <row r="4" spans="1:4" ht="63.75">
      <c r="A4" s="95" t="s">
        <v>2</v>
      </c>
      <c r="B4" s="95"/>
      <c r="C4" s="9" t="s">
        <v>290</v>
      </c>
      <c r="D4" s="9" t="s">
        <v>291</v>
      </c>
    </row>
    <row r="5" spans="1:4" ht="25.5">
      <c r="A5" s="9" t="s">
        <v>6</v>
      </c>
      <c r="B5" s="10" t="s">
        <v>67</v>
      </c>
      <c r="C5" s="10"/>
      <c r="D5" s="10"/>
    </row>
    <row r="6" spans="1:4" ht="63.75">
      <c r="A6" s="9" t="s">
        <v>8</v>
      </c>
      <c r="B6" s="10" t="s">
        <v>93</v>
      </c>
      <c r="C6" s="19"/>
      <c r="D6" s="19"/>
    </row>
    <row r="7" spans="1:4">
      <c r="A7" s="9"/>
      <c r="B7" s="6" t="s">
        <v>22</v>
      </c>
      <c r="C7" s="19"/>
      <c r="D7" s="19"/>
    </row>
    <row r="8" spans="1:4">
      <c r="A8" s="9"/>
      <c r="B8" s="6" t="s">
        <v>23</v>
      </c>
      <c r="C8" s="19"/>
      <c r="D8" s="19"/>
    </row>
    <row r="9" spans="1:4">
      <c r="A9" s="9"/>
      <c r="B9" s="6" t="s">
        <v>24</v>
      </c>
      <c r="C9" s="19"/>
      <c r="D9" s="19"/>
    </row>
    <row r="10" spans="1:4">
      <c r="A10" s="9"/>
      <c r="B10" s="6" t="s">
        <v>25</v>
      </c>
      <c r="C10" s="12">
        <f>1266865</f>
        <v>1266865</v>
      </c>
      <c r="D10" s="12">
        <v>240</v>
      </c>
    </row>
    <row r="11" spans="1:4">
      <c r="A11" s="9"/>
      <c r="B11" s="6" t="s">
        <v>26</v>
      </c>
      <c r="C11" s="12">
        <f>2064590</f>
        <v>2064590</v>
      </c>
      <c r="D11" s="12">
        <v>768</v>
      </c>
    </row>
    <row r="12" spans="1:4">
      <c r="A12" s="9"/>
      <c r="B12" s="6" t="s">
        <v>27</v>
      </c>
      <c r="C12" s="12">
        <v>2653192</v>
      </c>
      <c r="D12" s="12">
        <v>1410</v>
      </c>
    </row>
    <row r="13" spans="1:4">
      <c r="A13" s="9"/>
      <c r="B13" s="6" t="s">
        <v>28</v>
      </c>
      <c r="C13" s="12">
        <v>1311664</v>
      </c>
      <c r="D13" s="12">
        <v>420</v>
      </c>
    </row>
    <row r="14" spans="1:4">
      <c r="A14" s="9"/>
      <c r="B14" s="6" t="s">
        <v>29</v>
      </c>
      <c r="C14" s="12">
        <v>2147892</v>
      </c>
      <c r="D14" s="12">
        <v>960</v>
      </c>
    </row>
    <row r="15" spans="1:4">
      <c r="A15" s="9"/>
      <c r="B15" s="6" t="s">
        <v>30</v>
      </c>
      <c r="C15" s="12">
        <v>1152302</v>
      </c>
      <c r="D15" s="12">
        <v>504</v>
      </c>
    </row>
    <row r="16" spans="1:4">
      <c r="A16" s="9"/>
      <c r="B16" s="6" t="s">
        <v>31</v>
      </c>
      <c r="C16" s="12"/>
      <c r="D16" s="12"/>
    </row>
    <row r="17" spans="1:4">
      <c r="A17" s="9"/>
      <c r="B17" s="6" t="s">
        <v>32</v>
      </c>
      <c r="C17" s="12"/>
      <c r="D17" s="12"/>
    </row>
    <row r="18" spans="1:4">
      <c r="A18" s="9"/>
      <c r="B18" s="6" t="s">
        <v>33</v>
      </c>
      <c r="C18" s="12">
        <v>3378490</v>
      </c>
      <c r="D18" s="12">
        <v>910</v>
      </c>
    </row>
    <row r="19" spans="1:4">
      <c r="A19" s="9"/>
      <c r="B19" s="6" t="s">
        <v>34</v>
      </c>
      <c r="C19" s="12">
        <v>3935045.2</v>
      </c>
      <c r="D19" s="12">
        <v>802</v>
      </c>
    </row>
    <row r="20" spans="1:4" ht="38.25">
      <c r="A20" s="9" t="s">
        <v>10</v>
      </c>
      <c r="B20" s="10" t="s">
        <v>68</v>
      </c>
      <c r="C20" s="10"/>
      <c r="D20" s="10"/>
    </row>
    <row r="22" spans="1:4">
      <c r="A22" s="20" t="s">
        <v>94</v>
      </c>
    </row>
    <row r="24" spans="1:4">
      <c r="C24" s="24"/>
    </row>
  </sheetData>
  <mergeCells count="2">
    <mergeCell ref="A4:B4"/>
    <mergeCell ref="A2:D2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4"/>
  <sheetViews>
    <sheetView workbookViewId="0">
      <selection activeCell="J5" sqref="J5"/>
    </sheetView>
  </sheetViews>
  <sheetFormatPr defaultRowHeight="15"/>
  <cols>
    <col min="2" max="2" width="35.7109375" customWidth="1"/>
    <col min="3" max="3" width="18.28515625" customWidth="1"/>
    <col min="4" max="4" width="17.140625" customWidth="1"/>
    <col min="5" max="5" width="15.28515625" customWidth="1"/>
  </cols>
  <sheetData>
    <row r="2" spans="1:5" ht="63" customHeight="1">
      <c r="A2" s="61" t="s">
        <v>293</v>
      </c>
      <c r="B2" s="101"/>
      <c r="C2" s="101"/>
      <c r="D2" s="101"/>
      <c r="E2" s="101"/>
    </row>
    <row r="4" spans="1:5" ht="140.25">
      <c r="A4" s="95" t="s">
        <v>2</v>
      </c>
      <c r="B4" s="95"/>
      <c r="C4" s="9" t="s">
        <v>69</v>
      </c>
      <c r="D4" s="9" t="s">
        <v>70</v>
      </c>
      <c r="E4" s="9" t="s">
        <v>71</v>
      </c>
    </row>
    <row r="5" spans="1:5" ht="25.5">
      <c r="A5" s="9" t="s">
        <v>6</v>
      </c>
      <c r="B5" s="10" t="s">
        <v>72</v>
      </c>
      <c r="C5" s="10"/>
      <c r="D5" s="10"/>
      <c r="E5" s="10"/>
    </row>
    <row r="6" spans="1:5">
      <c r="A6" s="10"/>
      <c r="B6" s="15" t="s">
        <v>73</v>
      </c>
      <c r="C6" s="19"/>
      <c r="D6" s="10">
        <v>0.35</v>
      </c>
      <c r="E6" s="10">
        <v>41</v>
      </c>
    </row>
    <row r="7" spans="1:5">
      <c r="A7" s="10"/>
      <c r="B7" s="15" t="s">
        <v>74</v>
      </c>
      <c r="C7" s="19"/>
      <c r="D7" s="10">
        <v>0.35</v>
      </c>
      <c r="E7" s="10">
        <v>41</v>
      </c>
    </row>
    <row r="8" spans="1:5">
      <c r="A8" s="10"/>
      <c r="B8" s="15" t="s">
        <v>75</v>
      </c>
      <c r="C8" s="19"/>
      <c r="D8" s="10"/>
      <c r="E8" s="10"/>
    </row>
    <row r="9" spans="1:5" ht="25.5">
      <c r="A9" s="9" t="s">
        <v>8</v>
      </c>
      <c r="B9" s="10" t="s">
        <v>76</v>
      </c>
      <c r="C9" s="19"/>
      <c r="D9" s="10"/>
      <c r="E9" s="10"/>
    </row>
    <row r="10" spans="1:5">
      <c r="A10" s="10"/>
      <c r="B10" s="15" t="s">
        <v>73</v>
      </c>
      <c r="C10" s="19"/>
      <c r="D10" s="10">
        <v>5.29</v>
      </c>
      <c r="E10" s="10">
        <v>550.66999999999996</v>
      </c>
    </row>
    <row r="11" spans="1:5">
      <c r="A11" s="10"/>
      <c r="B11" s="15" t="s">
        <v>74</v>
      </c>
      <c r="C11" s="19"/>
      <c r="D11" s="10">
        <v>1.82</v>
      </c>
      <c r="E11" s="10">
        <v>197</v>
      </c>
    </row>
    <row r="12" spans="1:5">
      <c r="A12" s="10"/>
      <c r="B12" s="15" t="s">
        <v>75</v>
      </c>
      <c r="C12" s="19"/>
      <c r="D12" s="10"/>
      <c r="E12" s="10"/>
    </row>
    <row r="14" spans="1:5">
      <c r="A14" s="20" t="s">
        <v>94</v>
      </c>
    </row>
  </sheetData>
  <mergeCells count="2">
    <mergeCell ref="A4:B4"/>
    <mergeCell ref="A2:E2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1"/>
  <sheetViews>
    <sheetView workbookViewId="0">
      <selection activeCell="O8" sqref="O8"/>
    </sheetView>
  </sheetViews>
  <sheetFormatPr defaultRowHeight="15"/>
  <cols>
    <col min="1" max="1" width="5" customWidth="1"/>
    <col min="2" max="2" width="11.42578125" customWidth="1"/>
    <col min="5" max="5" width="8.140625" customWidth="1"/>
    <col min="8" max="8" width="8.140625" customWidth="1"/>
    <col min="9" max="10" width="11.5703125" bestFit="1" customWidth="1"/>
    <col min="11" max="11" width="8.140625" customWidth="1"/>
  </cols>
  <sheetData>
    <row r="2" spans="1:11" ht="51" customHeight="1">
      <c r="A2" s="96" t="s">
        <v>294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5.5" customHeight="1">
      <c r="A4" s="95" t="s">
        <v>77</v>
      </c>
      <c r="B4" s="95"/>
      <c r="C4" s="95" t="s">
        <v>78</v>
      </c>
      <c r="D4" s="95"/>
      <c r="E4" s="95"/>
      <c r="F4" s="95" t="s">
        <v>79</v>
      </c>
      <c r="G4" s="95"/>
      <c r="H4" s="95"/>
      <c r="I4" s="95" t="s">
        <v>80</v>
      </c>
      <c r="J4" s="95"/>
      <c r="K4" s="95"/>
    </row>
    <row r="5" spans="1:11" ht="25.5">
      <c r="A5" s="95"/>
      <c r="B5" s="95"/>
      <c r="C5" s="9" t="s">
        <v>73</v>
      </c>
      <c r="D5" s="9" t="s">
        <v>74</v>
      </c>
      <c r="E5" s="9" t="s">
        <v>81</v>
      </c>
      <c r="F5" s="9" t="s">
        <v>73</v>
      </c>
      <c r="G5" s="9" t="s">
        <v>74</v>
      </c>
      <c r="H5" s="9" t="s">
        <v>81</v>
      </c>
      <c r="I5" s="9" t="s">
        <v>73</v>
      </c>
      <c r="J5" s="9" t="s">
        <v>74</v>
      </c>
      <c r="K5" s="9" t="s">
        <v>81</v>
      </c>
    </row>
    <row r="6" spans="1:11" ht="25.5">
      <c r="A6" s="9" t="s">
        <v>6</v>
      </c>
      <c r="B6" s="10" t="s">
        <v>82</v>
      </c>
      <c r="C6" s="21">
        <v>77</v>
      </c>
      <c r="D6" s="21">
        <v>2</v>
      </c>
      <c r="E6" s="21"/>
      <c r="F6" s="21">
        <v>1026</v>
      </c>
      <c r="G6" s="21">
        <v>60</v>
      </c>
      <c r="H6" s="21"/>
      <c r="I6" s="21">
        <v>233792</v>
      </c>
      <c r="J6" s="21">
        <v>31328.813559322036</v>
      </c>
      <c r="K6" s="10"/>
    </row>
    <row r="7" spans="1:11">
      <c r="A7" s="10"/>
      <c r="B7" s="15" t="s">
        <v>83</v>
      </c>
      <c r="C7" s="21"/>
      <c r="D7" s="21"/>
      <c r="E7" s="21"/>
      <c r="F7" s="21"/>
      <c r="G7" s="21"/>
      <c r="H7" s="21"/>
      <c r="I7" s="21"/>
      <c r="J7" s="22"/>
      <c r="K7" s="10"/>
    </row>
    <row r="8" spans="1:11" ht="45">
      <c r="A8" s="10"/>
      <c r="B8" s="23" t="s">
        <v>84</v>
      </c>
      <c r="C8" s="21">
        <v>72</v>
      </c>
      <c r="D8" s="21">
        <v>1</v>
      </c>
      <c r="E8" s="21"/>
      <c r="F8" s="21">
        <v>97</v>
      </c>
      <c r="G8" s="21">
        <v>30</v>
      </c>
      <c r="H8" s="21"/>
      <c r="I8" s="21">
        <v>39798</v>
      </c>
      <c r="J8" s="21">
        <v>550</v>
      </c>
      <c r="K8" s="10"/>
    </row>
    <row r="9" spans="1:11" ht="25.5">
      <c r="A9" s="9" t="s">
        <v>8</v>
      </c>
      <c r="B9" s="10" t="s">
        <v>85</v>
      </c>
      <c r="C9" s="21">
        <v>8</v>
      </c>
      <c r="D9" s="21">
        <v>2</v>
      </c>
      <c r="E9" s="21"/>
      <c r="F9" s="21">
        <v>533</v>
      </c>
      <c r="G9" s="21">
        <v>130</v>
      </c>
      <c r="H9" s="21"/>
      <c r="I9" s="21">
        <v>280570</v>
      </c>
      <c r="J9" s="21">
        <v>82513.559322033907</v>
      </c>
      <c r="K9" s="10"/>
    </row>
    <row r="10" spans="1:11">
      <c r="A10" s="10"/>
      <c r="B10" s="15" t="s">
        <v>83</v>
      </c>
      <c r="C10" s="21"/>
      <c r="D10" s="21"/>
      <c r="E10" s="21"/>
      <c r="F10" s="21"/>
      <c r="G10" s="21"/>
      <c r="H10" s="21"/>
      <c r="I10" s="21"/>
      <c r="J10" s="22"/>
      <c r="K10" s="10"/>
    </row>
    <row r="11" spans="1:11" ht="45">
      <c r="A11" s="10"/>
      <c r="B11" s="23" t="s">
        <v>86</v>
      </c>
      <c r="C11" s="21">
        <v>8</v>
      </c>
      <c r="D11" s="21">
        <v>2</v>
      </c>
      <c r="E11" s="21"/>
      <c r="F11" s="21">
        <v>533</v>
      </c>
      <c r="G11" s="21">
        <v>130</v>
      </c>
      <c r="H11" s="21"/>
      <c r="I11" s="21">
        <v>280570</v>
      </c>
      <c r="J11" s="21">
        <v>82514</v>
      </c>
      <c r="K11" s="10"/>
    </row>
    <row r="12" spans="1:11" ht="38.25">
      <c r="A12" s="9" t="s">
        <v>10</v>
      </c>
      <c r="B12" s="10" t="s">
        <v>87</v>
      </c>
      <c r="C12" s="21">
        <v>0</v>
      </c>
      <c r="D12" s="21">
        <v>0</v>
      </c>
      <c r="E12" s="21"/>
      <c r="F12" s="21">
        <v>0</v>
      </c>
      <c r="G12" s="21">
        <v>0</v>
      </c>
      <c r="H12" s="21"/>
      <c r="I12" s="21">
        <v>0</v>
      </c>
      <c r="J12" s="21">
        <v>0</v>
      </c>
      <c r="K12" s="10"/>
    </row>
    <row r="13" spans="1:11">
      <c r="A13" s="10"/>
      <c r="B13" s="15" t="s">
        <v>83</v>
      </c>
      <c r="C13" s="21"/>
      <c r="D13" s="21"/>
      <c r="E13" s="21"/>
      <c r="F13" s="21"/>
      <c r="G13" s="21"/>
      <c r="H13" s="21"/>
      <c r="I13" s="21"/>
      <c r="J13" s="21"/>
      <c r="K13" s="10"/>
    </row>
    <row r="14" spans="1:11" ht="51">
      <c r="A14" s="10"/>
      <c r="B14" s="15" t="s">
        <v>88</v>
      </c>
      <c r="C14" s="21"/>
      <c r="D14" s="21"/>
      <c r="E14" s="21"/>
      <c r="F14" s="21"/>
      <c r="G14" s="21"/>
      <c r="H14" s="21"/>
      <c r="I14" s="21"/>
      <c r="J14" s="21"/>
      <c r="K14" s="10"/>
    </row>
    <row r="15" spans="1:11" ht="38.25">
      <c r="A15" s="9" t="s">
        <v>15</v>
      </c>
      <c r="B15" s="10" t="s">
        <v>89</v>
      </c>
      <c r="C15" s="21">
        <v>0</v>
      </c>
      <c r="D15" s="21">
        <v>0</v>
      </c>
      <c r="E15" s="21"/>
      <c r="F15" s="21">
        <v>0</v>
      </c>
      <c r="G15" s="21">
        <v>0</v>
      </c>
      <c r="H15" s="21"/>
      <c r="I15" s="21">
        <v>0</v>
      </c>
      <c r="J15" s="21">
        <v>0</v>
      </c>
      <c r="K15" s="10"/>
    </row>
    <row r="16" spans="1:11">
      <c r="A16" s="10"/>
      <c r="B16" s="15" t="s">
        <v>83</v>
      </c>
      <c r="C16" s="10"/>
      <c r="D16" s="10"/>
      <c r="E16" s="10"/>
      <c r="F16" s="10"/>
      <c r="G16" s="10"/>
      <c r="H16" s="10"/>
      <c r="I16" s="10"/>
      <c r="J16" s="22"/>
      <c r="K16" s="10"/>
    </row>
    <row r="17" spans="1:11" ht="51">
      <c r="A17" s="10"/>
      <c r="B17" s="15" t="s">
        <v>88</v>
      </c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25.5">
      <c r="A18" s="9" t="s">
        <v>17</v>
      </c>
      <c r="B18" s="10" t="s">
        <v>90</v>
      </c>
      <c r="C18" s="10"/>
      <c r="D18" s="10"/>
      <c r="E18" s="10"/>
      <c r="F18" s="10"/>
      <c r="G18" s="10"/>
      <c r="H18" s="10"/>
      <c r="I18" s="10"/>
      <c r="J18" s="10"/>
      <c r="K18" s="10"/>
    </row>
    <row r="19" spans="1:11">
      <c r="A19" s="10"/>
      <c r="B19" s="15" t="s">
        <v>83</v>
      </c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51">
      <c r="A20" s="10"/>
      <c r="B20" s="15" t="s">
        <v>88</v>
      </c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25.5">
      <c r="A21" s="9" t="s">
        <v>19</v>
      </c>
      <c r="B21" s="10" t="s">
        <v>91</v>
      </c>
      <c r="C21" s="10"/>
      <c r="D21" s="10"/>
      <c r="E21" s="10"/>
      <c r="F21" s="10"/>
      <c r="G21" s="10"/>
      <c r="H21" s="10"/>
      <c r="I21" s="10"/>
      <c r="J21" s="10"/>
      <c r="K21" s="10"/>
    </row>
  </sheetData>
  <mergeCells count="5">
    <mergeCell ref="A4:B5"/>
    <mergeCell ref="C4:E4"/>
    <mergeCell ref="F4:H4"/>
    <mergeCell ref="I4:K4"/>
    <mergeCell ref="A2:K2"/>
  </mergeCells>
  <hyperlinks>
    <hyperlink ref="B8" location="Par2560" tooltip="Ссылка на текущий документ" display="Par2560"/>
    <hyperlink ref="B11" location="Par2561" tooltip="Ссылка на текущий документ" display="Par2561"/>
  </hyperlink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21"/>
  <sheetViews>
    <sheetView workbookViewId="0">
      <selection activeCell="N9" sqref="N9"/>
    </sheetView>
  </sheetViews>
  <sheetFormatPr defaultRowHeight="15"/>
  <cols>
    <col min="3" max="3" width="14.140625" customWidth="1"/>
  </cols>
  <sheetData>
    <row r="2" spans="2:9" ht="53.25" customHeight="1">
      <c r="B2" s="96" t="s">
        <v>295</v>
      </c>
      <c r="C2" s="96"/>
      <c r="D2" s="96"/>
      <c r="E2" s="96"/>
      <c r="F2" s="96"/>
      <c r="G2" s="96"/>
      <c r="H2" s="96"/>
      <c r="I2" s="96"/>
    </row>
    <row r="3" spans="2:9">
      <c r="B3" s="1"/>
      <c r="C3" s="1"/>
      <c r="D3" s="1"/>
      <c r="E3" s="1"/>
      <c r="F3" s="1"/>
      <c r="G3" s="1"/>
      <c r="H3" s="1"/>
      <c r="I3" s="1"/>
    </row>
    <row r="4" spans="2:9">
      <c r="B4" s="95" t="s">
        <v>77</v>
      </c>
      <c r="C4" s="95"/>
      <c r="D4" s="95" t="s">
        <v>92</v>
      </c>
      <c r="E4" s="95"/>
      <c r="F4" s="95"/>
      <c r="G4" s="95" t="s">
        <v>79</v>
      </c>
      <c r="H4" s="95"/>
      <c r="I4" s="95"/>
    </row>
    <row r="5" spans="2:9" ht="25.5">
      <c r="B5" s="95"/>
      <c r="C5" s="95"/>
      <c r="D5" s="9" t="s">
        <v>73</v>
      </c>
      <c r="E5" s="9" t="s">
        <v>74</v>
      </c>
      <c r="F5" s="9" t="s">
        <v>81</v>
      </c>
      <c r="G5" s="9" t="s">
        <v>73</v>
      </c>
      <c r="H5" s="9" t="s">
        <v>74</v>
      </c>
      <c r="I5" s="9" t="s">
        <v>81</v>
      </c>
    </row>
    <row r="6" spans="2:9" ht="25.5">
      <c r="B6" s="9" t="s">
        <v>6</v>
      </c>
      <c r="C6" s="10" t="s">
        <v>82</v>
      </c>
      <c r="D6" s="10">
        <v>309</v>
      </c>
      <c r="E6" s="10">
        <v>3</v>
      </c>
      <c r="F6" s="10"/>
      <c r="G6" s="10">
        <v>3786</v>
      </c>
      <c r="H6" s="10">
        <v>45</v>
      </c>
      <c r="I6" s="10"/>
    </row>
    <row r="7" spans="2:9">
      <c r="B7" s="10"/>
      <c r="C7" s="15" t="s">
        <v>83</v>
      </c>
      <c r="D7" s="10"/>
      <c r="E7" s="10"/>
      <c r="F7" s="10"/>
      <c r="G7" s="10"/>
      <c r="H7" s="10"/>
      <c r="I7" s="10"/>
    </row>
    <row r="8" spans="2:9" ht="30">
      <c r="B8" s="10"/>
      <c r="C8" s="23" t="s">
        <v>84</v>
      </c>
      <c r="D8" s="10">
        <v>152</v>
      </c>
      <c r="E8" s="10">
        <v>2</v>
      </c>
      <c r="F8" s="10"/>
      <c r="G8" s="10">
        <v>1746</v>
      </c>
      <c r="H8" s="10">
        <v>30</v>
      </c>
      <c r="I8" s="10"/>
    </row>
    <row r="9" spans="2:9" ht="25.5">
      <c r="B9" s="9" t="s">
        <v>8</v>
      </c>
      <c r="C9" s="10" t="s">
        <v>85</v>
      </c>
      <c r="D9" s="10">
        <v>61</v>
      </c>
      <c r="E9" s="10">
        <v>6</v>
      </c>
      <c r="F9" s="10"/>
      <c r="G9" s="10">
        <v>3036</v>
      </c>
      <c r="H9" s="10">
        <v>489</v>
      </c>
      <c r="I9" s="10"/>
    </row>
    <row r="10" spans="2:9">
      <c r="B10" s="10"/>
      <c r="C10" s="15" t="s">
        <v>83</v>
      </c>
      <c r="D10" s="10"/>
      <c r="E10" s="10"/>
      <c r="F10" s="10"/>
      <c r="G10" s="10"/>
      <c r="H10" s="10"/>
      <c r="I10" s="10"/>
    </row>
    <row r="11" spans="2:9" ht="45">
      <c r="B11" s="10"/>
      <c r="C11" s="23" t="s">
        <v>86</v>
      </c>
      <c r="D11" s="10">
        <v>55</v>
      </c>
      <c r="E11" s="10">
        <v>5</v>
      </c>
      <c r="F11" s="10"/>
      <c r="G11" s="10">
        <v>2588</v>
      </c>
      <c r="H11" s="10">
        <v>439</v>
      </c>
      <c r="I11" s="10"/>
    </row>
    <row r="12" spans="2:9" ht="25.5">
      <c r="B12" s="9" t="s">
        <v>10</v>
      </c>
      <c r="C12" s="10" t="s">
        <v>87</v>
      </c>
      <c r="D12" s="10">
        <v>2</v>
      </c>
      <c r="E12" s="10">
        <v>6</v>
      </c>
      <c r="F12" s="10"/>
      <c r="G12" s="10">
        <v>440</v>
      </c>
      <c r="H12" s="10">
        <v>1435</v>
      </c>
      <c r="I12" s="10"/>
    </row>
    <row r="13" spans="2:9">
      <c r="B13" s="10"/>
      <c r="C13" s="15" t="s">
        <v>83</v>
      </c>
      <c r="D13" s="10"/>
      <c r="E13" s="10"/>
      <c r="F13" s="10"/>
      <c r="G13" s="10"/>
      <c r="H13" s="10"/>
      <c r="I13" s="10"/>
    </row>
    <row r="14" spans="2:9" ht="38.25">
      <c r="B14" s="10"/>
      <c r="C14" s="15" t="s">
        <v>88</v>
      </c>
      <c r="D14" s="10">
        <v>0</v>
      </c>
      <c r="E14" s="10">
        <v>0</v>
      </c>
      <c r="F14" s="10"/>
      <c r="G14" s="10">
        <v>0</v>
      </c>
      <c r="H14" s="10">
        <v>0</v>
      </c>
      <c r="I14" s="10"/>
    </row>
    <row r="15" spans="2:9" ht="25.5">
      <c r="B15" s="9" t="s">
        <v>15</v>
      </c>
      <c r="C15" s="10" t="s">
        <v>89</v>
      </c>
      <c r="D15" s="10">
        <v>2</v>
      </c>
      <c r="E15" s="10">
        <v>0</v>
      </c>
      <c r="F15" s="10"/>
      <c r="G15" s="10">
        <v>1540</v>
      </c>
      <c r="H15" s="10">
        <v>0</v>
      </c>
      <c r="I15" s="10"/>
    </row>
    <row r="16" spans="2:9">
      <c r="B16" s="10"/>
      <c r="C16" s="15" t="s">
        <v>83</v>
      </c>
      <c r="D16" s="10"/>
      <c r="E16" s="10"/>
      <c r="F16" s="10"/>
      <c r="G16" s="10"/>
      <c r="H16" s="10"/>
      <c r="I16" s="10"/>
    </row>
    <row r="17" spans="2:9" ht="38.25">
      <c r="B17" s="10"/>
      <c r="C17" s="15" t="s">
        <v>88</v>
      </c>
      <c r="D17" s="10">
        <v>0</v>
      </c>
      <c r="E17" s="10">
        <v>0</v>
      </c>
      <c r="F17" s="10"/>
      <c r="G17" s="10">
        <v>0</v>
      </c>
      <c r="H17" s="10">
        <v>0</v>
      </c>
      <c r="I17" s="10"/>
    </row>
    <row r="18" spans="2:9" ht="25.5">
      <c r="B18" s="9" t="s">
        <v>17</v>
      </c>
      <c r="C18" s="10" t="s">
        <v>90</v>
      </c>
      <c r="D18" s="10"/>
      <c r="E18" s="10"/>
      <c r="F18" s="10"/>
      <c r="G18" s="10"/>
      <c r="H18" s="10"/>
      <c r="I18" s="10"/>
    </row>
    <row r="19" spans="2:9">
      <c r="B19" s="10"/>
      <c r="C19" s="15" t="s">
        <v>83</v>
      </c>
      <c r="D19" s="10"/>
      <c r="E19" s="10"/>
      <c r="F19" s="10"/>
      <c r="G19" s="10"/>
      <c r="H19" s="10"/>
      <c r="I19" s="10"/>
    </row>
    <row r="20" spans="2:9" ht="38.25">
      <c r="B20" s="10"/>
      <c r="C20" s="15" t="s">
        <v>88</v>
      </c>
      <c r="D20" s="10"/>
      <c r="E20" s="10"/>
      <c r="F20" s="10"/>
      <c r="G20" s="10"/>
      <c r="H20" s="10"/>
      <c r="I20" s="10"/>
    </row>
    <row r="21" spans="2:9" ht="25.5">
      <c r="B21" s="9" t="s">
        <v>19</v>
      </c>
      <c r="C21" s="10" t="s">
        <v>91</v>
      </c>
      <c r="D21" s="10"/>
      <c r="E21" s="10"/>
      <c r="F21" s="10"/>
      <c r="G21" s="10"/>
      <c r="H21" s="10"/>
      <c r="I21" s="10"/>
    </row>
  </sheetData>
  <mergeCells count="4">
    <mergeCell ref="B4:C5"/>
    <mergeCell ref="D4:F4"/>
    <mergeCell ref="G4:I4"/>
    <mergeCell ref="B2:I2"/>
  </mergeCells>
  <hyperlinks>
    <hyperlink ref="C8" location="Par2720" tooltip="Ссылка на текущий документ" display="Par2720"/>
    <hyperlink ref="C11" location="Par2721" tooltip="Ссылка на текущий документ" display="Par2721"/>
  </hyperlink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Прилож_2</vt:lpstr>
      <vt:lpstr>Прилож_3</vt:lpstr>
      <vt:lpstr>Прилож_4</vt:lpstr>
      <vt:lpstr>Прилож_5</vt:lpstr>
      <vt:lpstr>Прилож_6</vt:lpstr>
      <vt:lpstr>Прилож_7</vt:lpstr>
      <vt:lpstr>Прилож_8</vt:lpstr>
      <vt:lpstr>Прилож_9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KiselevaMA</dc:creator>
  <cp:lastModifiedBy>Пользователь Windows</cp:lastModifiedBy>
  <cp:lastPrinted>2015-10-27T07:48:23Z</cp:lastPrinted>
  <dcterms:created xsi:type="dcterms:W3CDTF">2015-10-26T03:13:01Z</dcterms:created>
  <dcterms:modified xsi:type="dcterms:W3CDTF">2018-04-02T01:38:31Z</dcterms:modified>
</cp:coreProperties>
</file>